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5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'стр.1'!$A$1:$DD$42</definedName>
    <definedName name="_xlnm.Print_Area" localSheetId="1">'стр.2'!$A$1:$DD$42</definedName>
    <definedName name="_xlnm.Print_Area" localSheetId="2">'стр.3-4'!$A$1:$EV$63</definedName>
    <definedName name="_xlnm.Print_Area" localSheetId="3">'стр.5-7'!$A$1:$I$139</definedName>
    <definedName name="_xlnm.Print_Area" localSheetId="4">'стр.8'!$A$1:$FK$22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<sst xmlns="http://schemas.openxmlformats.org/spreadsheetml/2006/main" count="737" uniqueCount="350">
  <si>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</si>
  <si>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</si>
  <si>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</si>
  <si>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</si>
  <si>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</si>
  <si>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</si>
  <si>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</si>
  <si>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</si>
  <si>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</si>
  <si>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</si>
  <si>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</si>
  <si>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</si>
  <si>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</si>
  <si>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</si>
  <si>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</si>
  <si>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</si>
  <si>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</si>
  <si>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</si>
  <si>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</si>
  <si>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</si>
  <si>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</si>
  <si>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</si>
  <si>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</si>
  <si>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</si>
  <si>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</si>
  <si>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</si>
  <si>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</si>
  <si>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</si>
  <si>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</si>
  <si>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</si>
  <si>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</si>
  <si>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</si>
  <si>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</si>
  <si>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</si>
  <si>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</si>
  <si>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</si>
  <si>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</si>
  <si>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</si>
  <si>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</si>
  <si>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</si>
  <si>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</si>
  <si>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</si>
  <si>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</si>
  <si>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</si>
  <si>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</si>
  <si>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</si>
  <si>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</si>
  <si>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</si>
  <si>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</si>
  <si>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</si>
  <si>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</si>
  <si>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</si>
  <si>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</si>
  <si>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</si>
  <si>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</si>
  <si>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</si>
  <si>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</si>
  <si>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</si>
  <si>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</si>
  <si>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</si>
  <si>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</si>
  <si>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</si>
  <si>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</si>
  <si>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</si>
  <si>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</si>
  <si>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</si>
  <si>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</si>
  <si>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</si>
  <si>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</si>
  <si>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</si>
  <si>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</si>
  <si>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</si>
  <si>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</si>
  <si>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</si>
  <si>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</si>
  <si>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</si>
  <si>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</si>
  <si>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</si>
  <si>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</si>
  <si>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</si>
  <si>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</si>
  <si>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</si>
  <si>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</si>
  <si>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</si>
  <si>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</si>
  <si>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</si>
  <si>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</si>
  <si>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</si>
  <si>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</si>
  <si>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</si>
  <si>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</si>
  <si>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</si>
  <si>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</si>
  <si>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I. Сведения о деятельности государственной организации (подразделения)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</si>
  <si>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</si>
  <si>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</si>
  <si>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</si>
  <si>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</si>
  <si>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</si>
  <si>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</si>
  <si>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</si>
  <si>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</si>
  <si>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</si>
  <si>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</si>
  <si>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</si>
  <si>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</si>
  <si>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</si>
  <si>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</si>
  <si>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</si>
  <si>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</si>
  <si>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</si>
  <si>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</si>
  <si>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</si>
  <si>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</si>
  <si>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</si>
  <si>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</si>
  <si>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</si>
  <si>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</si>
  <si>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</si>
  <si>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</si>
  <si>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</si>
  <si>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</si>
  <si>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</si>
  <si>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</si>
  <si>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</si>
  <si>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</si>
  <si>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</si>
  <si>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</si>
  <si>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</si>
  <si>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</si>
  <si>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</si>
  <si>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</si>
  <si>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</si>
  <si>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</si>
  <si>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</si>
  <si>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</si>
  <si>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</si>
  <si>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</si>
  <si>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</si>
  <si>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</si>
  <si>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</si>
  <si>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</si>
  <si>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</si>
  <si>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</si>
  <si>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</si>
  <si>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</si>
  <si>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</si>
  <si>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</si>
  <si>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</si>
  <si>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</si>
  <si>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</si>
  <si>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</si>
  <si>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</si>
  <si>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</si>
  <si>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</si>
  <si>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</si>
  <si>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</si>
  <si>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</si>
  <si>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</si>
  <si>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</si>
  <si>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</si>
  <si>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</si>
  <si>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</si>
  <si>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</si>
  <si>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</si>
  <si>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</si>
  <si>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</si>
  <si>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</si>
  <si>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</si>
  <si>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</si>
  <si>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</si>
  <si>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</si>
  <si>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</si>
  <si>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</si>
  <si>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</si>
  <si>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</si>
  <si>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</si>
  <si>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</si>
  <si>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</si>
  <si>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</si>
  <si>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</si>
  <si>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</si>
  <si>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</si>
  <si>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</si>
  <si>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</si>
  <si>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</si>
  <si>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</si>
  <si>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</si>
  <si>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</si>
  <si>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</si>
  <si>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</si>
  <si>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</si>
  <si>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</si>
  <si>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</si>
  <si>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</si>
  <si>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</si>
  <si>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</si>
  <si>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</si>
  <si>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</si>
  <si>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</si>
  <si>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</si>
  <si>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</si>
  <si>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1002</t>
  </si>
  <si>
    <t>На закупку товаров, работ, услуг по году начала закупки:</t>
  </si>
  <si>
    <t>2002</t>
  </si>
  <si>
    <t>2003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</si>
  <si>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</si>
  <si>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</si>
  <si>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</si>
  <si>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</si>
  <si>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</si>
  <si>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</si>
  <si>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</si>
  <si>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</si>
  <si>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</si>
  <si>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</si>
  <si>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</si>
  <si>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</si>
  <si>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</si>
  <si>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(положением) к основным видам деятельности организации (подразделения), предоставление которых для физических и юридических лиц осуществляется в том числе за плату:</t>
    </r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</si>
  <si>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</si>
  <si>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</si>
  <si>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</si>
  <si>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</si>
  <si>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</si>
  <si>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</si>
  <si>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</si>
  <si>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</si>
  <si>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</si>
  <si>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</si>
  <si>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</si>
  <si>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</si>
  <si>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</si>
  <si>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</si>
  <si>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</si>
  <si>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</si>
  <si>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</si>
  <si>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</si>
  <si>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</si>
  <si>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</si>
  <si>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</si>
  <si>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</si>
  <si>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</si>
  <si>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</si>
  <si>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</si>
  <si>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</si>
  <si>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</si>
  <si>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</si>
  <si>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</si>
  <si>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</si>
  <si>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</si>
  <si>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</si>
  <si>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</si>
  <si>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</si>
  <si>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</si>
  <si>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</si>
  <si>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</si>
  <si>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</si>
  <si>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</si>
  <si>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</si>
  <si>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</si>
  <si>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1.) текущий ремонт здания</t>
  </si>
  <si>
    <t>2.)</t>
  </si>
  <si>
    <t>1.) медицинский осмотр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</si>
  <si>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</si>
  <si>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</si>
  <si>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</si>
  <si>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</si>
  <si>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</si>
  <si>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</si>
  <si>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</si>
  <si>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</si>
  <si>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</si>
  <si>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</si>
  <si>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</si>
  <si>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</si>
  <si>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</si>
  <si>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</si>
  <si>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</si>
  <si>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</si>
  <si>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</si>
  <si>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</si>
  <si>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</si>
  <si>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</si>
  <si>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</si>
  <si>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</si>
  <si>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</si>
  <si>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</si>
  <si>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</si>
  <si>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</si>
  <si>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</si>
  <si>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</si>
  <si>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</si>
  <si>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19</t>
  </si>
  <si>
    <t>Государственное бюджетное профессиональное образовательное учреждение Республики Марий Эл "Транспортно-энергетический техникум"</t>
  </si>
  <si>
    <t>425072, Республика Марий Эл, Звениговский район, с. Красный Яр, ул. Центральная, д. 15</t>
  </si>
  <si>
    <t>05042629</t>
  </si>
  <si>
    <t>1203002816</t>
  </si>
  <si>
    <t>120301001</t>
  </si>
  <si>
    <t>882X1908</t>
  </si>
  <si>
    <t xml:space="preserve">удовлетворение потребностей граждан, общества и государства в профессиональном образовании, профессиональной подготовке, переподготовке, повышении квалификации и в дополнительном </t>
  </si>
  <si>
    <t>учебный процесс в соотвествии с лицензией на образовательную деятельность</t>
  </si>
  <si>
    <t>торговля покупными товарами, приобретенными на средства от предпринимательской и иной приносящей доход деятельности;</t>
  </si>
  <si>
    <t>оказание посреднеческих услуг в области образорвания;</t>
  </si>
  <si>
    <t>ведение приносящий доход операций по реализации продукции, произведенной в учебно-производственных мастерских, выполнению работ и оказанию услуг в ходе учебного процесса с последующей реализацией;</t>
  </si>
  <si>
    <t>выполнение научно-исследовательских и опытно-конструкторских работ и оказание услуг по договорам (государственным контрактам), по гарантам на проведение научно-исследоваткльскихз работ;</t>
  </si>
  <si>
    <t>реализация собственной продукции, работ, услуг;</t>
  </si>
  <si>
    <t>по договорам на эксплуатационные, коммунальные и необходимые административно-хозяйственные услуги, заключеннымв установленном порядке;</t>
  </si>
  <si>
    <t>реализация услуг и продукции, изготовленной обучающимися в период практики;</t>
  </si>
  <si>
    <t>транспортные услуги, в том числе перевозка населения и грузов собственным транспортом;</t>
  </si>
  <si>
    <t>производство и реализация продукции (услуг) общественного питания.</t>
  </si>
  <si>
    <t>01 января</t>
  </si>
  <si>
    <t>Новокшанов А.Н.</t>
  </si>
  <si>
    <t>субсидия на выполнение государственного задания</t>
  </si>
  <si>
    <t>субсидии на иные цели</t>
  </si>
  <si>
    <t>2.) электроэнергия</t>
  </si>
  <si>
    <t>3.) вода и стоки</t>
  </si>
  <si>
    <t>2004</t>
  </si>
  <si>
    <t>2005</t>
  </si>
  <si>
    <t>2006</t>
  </si>
  <si>
    <t>1. коммунальные услуги</t>
  </si>
  <si>
    <t>2. приобретение продуктов питания</t>
  </si>
  <si>
    <t>3. проезд детей сирот</t>
  </si>
  <si>
    <t>7-24-32</t>
  </si>
  <si>
    <t>1319 Гкалл</t>
  </si>
  <si>
    <t>100тыс.КВт</t>
  </si>
  <si>
    <t>8000куб.м.</t>
  </si>
  <si>
    <t xml:space="preserve">1.) </t>
  </si>
  <si>
    <t>2.) расходы на мероприятия</t>
  </si>
  <si>
    <t>4. расходы на мероприятия</t>
  </si>
  <si>
    <t>7. приобретение гсм</t>
  </si>
  <si>
    <t>6. закупки до ста тысяч</t>
  </si>
  <si>
    <t>5. приоребение канцелярских товаров</t>
  </si>
  <si>
    <t>прочие расходы</t>
  </si>
  <si>
    <t>451</t>
  </si>
  <si>
    <t>831</t>
  </si>
  <si>
    <t>1) исполнение судебных актов</t>
  </si>
  <si>
    <t>20</t>
  </si>
  <si>
    <t>Васильева О.А.</t>
  </si>
  <si>
    <t>21</t>
  </si>
  <si>
    <t xml:space="preserve">01 января </t>
  </si>
  <si>
    <t>2019</t>
  </si>
  <si>
    <t>2.) пожарная сигнализация</t>
  </si>
  <si>
    <t>07.11.2019</t>
  </si>
  <si>
    <t>Исполняющий обязаности министра</t>
  </si>
  <si>
    <t>Иванов Александр Васильевич</t>
  </si>
  <si>
    <t>31 декабря</t>
  </si>
  <si>
    <t>31.12.2019</t>
  </si>
  <si>
    <t>31</t>
  </si>
  <si>
    <t>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</si>
</sst>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6" fillId="0" borderId="1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4">
      <selection activeCell="CO20" sqref="CO20:DD20"/>
    </sheetView>
  </sheetViews>
  <sheetFormatPr defaultColWidth="0.875" defaultRowHeight="12.75"/>
  <cols>
    <col min="1" max="16384" width="0.875" style="1" customWidth="1"/>
  </cols>
  <sheetData>
    <row r="1" spans="54:108" s="2" customFormat="1" ht="11.25" customHeight="1">
      <c r="BB1" s="112" t="s">
        <v>10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72"/>
    </row>
    <row r="2" spans="54:108" s="2" customFormat="1" ht="73.5" customHeight="1">
      <c r="BB2" s="113" t="s">
        <v>288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60:108" ht="12.75" customHeight="1">
      <c r="BH4" s="80" t="s">
        <v>6</v>
      </c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60:108" ht="12.75" customHeight="1">
      <c r="BH5" s="81" t="s">
        <v>344</v>
      </c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60:108" s="2" customFormat="1" ht="12">
      <c r="BH6" s="77" t="s">
        <v>14</v>
      </c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65:108" ht="30" customHeight="1">
      <c r="BM7" s="8" t="s">
        <v>87</v>
      </c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2" t="s">
        <v>345</v>
      </c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66:108" s="2" customFormat="1" ht="13.5" customHeight="1">
      <c r="BN8" s="79" t="s">
        <v>35</v>
      </c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67:102" ht="12.75" customHeight="1">
      <c r="BO9" s="84" t="s">
        <v>0</v>
      </c>
      <c r="BP9" s="84"/>
      <c r="BQ9" s="86"/>
      <c r="BR9" s="86"/>
      <c r="BS9" s="86"/>
      <c r="BT9" s="86"/>
      <c r="BU9" s="83" t="s">
        <v>0</v>
      </c>
      <c r="BV9" s="83"/>
      <c r="BW9" s="83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7">
        <v>20</v>
      </c>
      <c r="CO9" s="87"/>
      <c r="CP9" s="87"/>
      <c r="CQ9" s="87"/>
      <c r="CR9" s="78"/>
      <c r="CS9" s="78"/>
      <c r="CT9" s="78"/>
      <c r="CU9" s="78"/>
      <c r="CV9" s="83" t="s">
        <v>1</v>
      </c>
      <c r="CW9" s="83"/>
      <c r="CX9" s="83"/>
    </row>
    <row r="10" ht="8.25" customHeight="1">
      <c r="DB10" s="7"/>
    </row>
    <row r="11" spans="1:108" ht="16.5">
      <c r="A11" s="85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7" s="25" customFormat="1" ht="16.5">
      <c r="A12" s="36"/>
      <c r="B12" s="36"/>
      <c r="C12" s="36"/>
      <c r="D12" s="36"/>
      <c r="E12" s="36"/>
      <c r="F12" s="36"/>
      <c r="G12" s="36"/>
      <c r="H12" s="36"/>
      <c r="I12" s="36"/>
      <c r="J12" s="36"/>
      <c r="S12" s="36"/>
      <c r="T12" s="36"/>
      <c r="U12" s="93" t="s">
        <v>11</v>
      </c>
      <c r="V12" s="93"/>
      <c r="W12" s="93"/>
      <c r="X12" s="93"/>
      <c r="Y12" s="93"/>
      <c r="Z12" s="93"/>
      <c r="AA12" s="93"/>
      <c r="AB12" s="93"/>
      <c r="AC12" s="88" t="s">
        <v>293</v>
      </c>
      <c r="AD12" s="88"/>
      <c r="AE12" s="88"/>
      <c r="AF12" s="88"/>
      <c r="AG12" s="85" t="s">
        <v>94</v>
      </c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8" t="s">
        <v>337</v>
      </c>
      <c r="BN12" s="88"/>
      <c r="BO12" s="88"/>
      <c r="BP12" s="88"/>
      <c r="BQ12" s="92" t="s">
        <v>15</v>
      </c>
      <c r="BR12" s="92"/>
      <c r="BS12" s="92"/>
      <c r="BT12" s="92"/>
      <c r="BU12" s="92"/>
      <c r="BV12" s="92"/>
      <c r="BW12" s="92"/>
      <c r="BX12" s="88" t="s">
        <v>339</v>
      </c>
      <c r="BY12" s="88"/>
      <c r="BZ12" s="88"/>
      <c r="CA12" s="88"/>
      <c r="CB12" s="110" t="s">
        <v>86</v>
      </c>
      <c r="CC12" s="110"/>
      <c r="CD12" s="110"/>
      <c r="CE12" s="110"/>
      <c r="CF12" s="110"/>
      <c r="CG12" s="110"/>
      <c r="CH12" s="110"/>
      <c r="CI12" s="110"/>
      <c r="CJ12" s="110"/>
      <c r="CV12" s="36"/>
      <c r="CW12" s="36"/>
      <c r="CX12" s="36"/>
      <c r="CY12" s="36"/>
      <c r="CZ12" s="36"/>
      <c r="DA12" s="36"/>
      <c r="DB12" s="36"/>
      <c r="DC12" s="36"/>
    </row>
    <row r="13" ht="6" customHeight="1"/>
    <row r="14" spans="1:108" ht="31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82" t="s">
        <v>294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2:108" s="2" customFormat="1" ht="12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11" t="s">
        <v>90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ht="8.25" customHeight="1"/>
    <row r="17" spans="93:108" ht="12.75" customHeight="1">
      <c r="CO17" s="94" t="s">
        <v>34</v>
      </c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</row>
    <row r="18" spans="1:108" ht="21" customHeight="1">
      <c r="A18" s="97" t="s">
        <v>295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V18" s="13"/>
      <c r="AW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4"/>
      <c r="CM18" s="23" t="s">
        <v>7</v>
      </c>
      <c r="CO18" s="89" t="s">
        <v>347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22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V19" s="14"/>
      <c r="AW19" s="14"/>
      <c r="AZ19" s="14"/>
      <c r="BA19" s="14"/>
      <c r="BB19" s="13"/>
      <c r="BC19" s="13"/>
      <c r="BD19" s="13"/>
      <c r="BE19" s="13"/>
      <c r="BF19" s="7"/>
      <c r="BG19" s="7"/>
      <c r="BH19" s="7"/>
      <c r="BI19" s="7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4"/>
      <c r="CM19" s="27" t="s">
        <v>89</v>
      </c>
      <c r="CO19" s="89" t="s">
        <v>343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12.75" customHeight="1">
      <c r="A20" s="99" t="s">
        <v>36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4"/>
      <c r="CM20" s="23" t="s">
        <v>8</v>
      </c>
      <c r="CO20" s="89" t="s">
        <v>296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V21" s="4"/>
      <c r="AW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M21" s="8" t="s">
        <v>91</v>
      </c>
      <c r="CO21" s="89" t="s">
        <v>92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s="12" customFormat="1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4"/>
      <c r="AO22" s="4"/>
      <c r="AP22" s="4"/>
      <c r="AQ22" s="4"/>
      <c r="AV22" s="4"/>
      <c r="AW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17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M22" s="8" t="s">
        <v>17</v>
      </c>
      <c r="CO22" s="89" t="s">
        <v>297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s="12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17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18</v>
      </c>
      <c r="CO23" s="89" t="s">
        <v>298</v>
      </c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s="12" customFormat="1" ht="12.75" customHeight="1">
      <c r="A24" s="4"/>
      <c r="B24" s="4"/>
      <c r="C24" s="4"/>
      <c r="D24" s="4"/>
      <c r="E24" s="4"/>
      <c r="F24" s="4"/>
      <c r="G24" s="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5"/>
      <c r="Y24" s="16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19</v>
      </c>
      <c r="CO24" s="89" t="s">
        <v>16</v>
      </c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2:108" s="10" customFormat="1" ht="60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W25" s="109" t="s">
        <v>37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O25" s="101" t="s">
        <v>299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ht="345.75" customHeight="1"/>
    <row r="27" spans="1:108" s="3" customFormat="1" ht="13.5" customHeight="1">
      <c r="A27" s="104" t="s">
        <v>93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s="3" customFormat="1" ht="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4.25" customHeight="1">
      <c r="A29" s="29" t="s">
        <v>217</v>
      </c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1:108" ht="30" customHeight="1">
      <c r="A30" s="105" t="s">
        <v>300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2.75" customHeight="1">
      <c r="A31" s="108" t="s">
        <v>218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</row>
    <row r="32" spans="1:108" ht="15.75" customHeight="1">
      <c r="A32" s="105" t="s">
        <v>301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</row>
    <row r="33" spans="1:108" ht="44.25" customHeight="1">
      <c r="A33" s="106" t="s">
        <v>219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</row>
    <row r="34" spans="1:108" ht="27.75" customHeight="1">
      <c r="A34" s="100" t="s">
        <v>302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</row>
    <row r="35" spans="1:108" ht="13.5" customHeight="1">
      <c r="A35" s="100" t="s">
        <v>303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</row>
    <row r="36" spans="1:108" ht="42" customHeight="1">
      <c r="A36" s="100" t="s">
        <v>304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  <row r="37" spans="1:108" ht="29.25" customHeight="1">
      <c r="A37" s="100" t="s">
        <v>305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ht="15">
      <c r="A38" s="100" t="s">
        <v>306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</row>
    <row r="39" spans="1:108" ht="29.25" customHeight="1">
      <c r="A39" s="100" t="s">
        <v>307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</row>
    <row r="40" spans="1:108" ht="15">
      <c r="A40" s="100" t="s">
        <v>308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</row>
    <row r="41" spans="1:108" ht="15">
      <c r="A41" s="100" t="s">
        <v>309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</row>
    <row r="42" spans="1:108" ht="15">
      <c r="A42" s="100" t="s">
        <v>310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</row>
    <row r="43" spans="1:108" ht="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</row>
  </sheetData>
  <sheetProtection/>
  <mergeCells count="52">
    <mergeCell ref="A41:DD41"/>
    <mergeCell ref="A42:DD42"/>
    <mergeCell ref="A43:DD43"/>
    <mergeCell ref="BB1:DC1"/>
    <mergeCell ref="BB2:DD2"/>
    <mergeCell ref="A35:DD35"/>
    <mergeCell ref="A36:DD36"/>
    <mergeCell ref="A37:DD37"/>
    <mergeCell ref="A38:DD38"/>
    <mergeCell ref="A39:DD39"/>
    <mergeCell ref="A40:DD40"/>
    <mergeCell ref="CB12:CJ12"/>
    <mergeCell ref="AG12:BL12"/>
    <mergeCell ref="CO22:DD22"/>
    <mergeCell ref="CO23:DD23"/>
    <mergeCell ref="BM12:BP12"/>
    <mergeCell ref="BX12:CA12"/>
    <mergeCell ref="CO24:DD24"/>
    <mergeCell ref="O14:CP14"/>
    <mergeCell ref="O15:CP15"/>
    <mergeCell ref="A34:DD34"/>
    <mergeCell ref="CO25:DD25"/>
    <mergeCell ref="A27:DD27"/>
    <mergeCell ref="A30:DD30"/>
    <mergeCell ref="A32:DD32"/>
    <mergeCell ref="A33:DD33"/>
    <mergeCell ref="A31:DD31"/>
    <mergeCell ref="AW25:CM25"/>
    <mergeCell ref="CO21:DD21"/>
    <mergeCell ref="CO18:DD18"/>
    <mergeCell ref="CO19:DD19"/>
    <mergeCell ref="CO17:DD17"/>
    <mergeCell ref="A18:AP19"/>
    <mergeCell ref="A20:AP21"/>
    <mergeCell ref="A11:DD11"/>
    <mergeCell ref="BQ9:BT9"/>
    <mergeCell ref="BX9:CM9"/>
    <mergeCell ref="CN9:CQ9"/>
    <mergeCell ref="AC12:AF12"/>
    <mergeCell ref="CO20:DD20"/>
    <mergeCell ref="BQ12:BW12"/>
    <mergeCell ref="U12:AB12"/>
    <mergeCell ref="BH6:DD6"/>
    <mergeCell ref="CR9:CU9"/>
    <mergeCell ref="BN8:DD8"/>
    <mergeCell ref="BH4:DD4"/>
    <mergeCell ref="BH5:DD5"/>
    <mergeCell ref="BN7:CC7"/>
    <mergeCell ref="CD7:DD7"/>
    <mergeCell ref="CV9:CX9"/>
    <mergeCell ref="BO9:BP9"/>
    <mergeCell ref="BU9:BW9"/>
  </mergeCells>
  <printOptions/>
  <pageMargins left="0.7874015748031497" right="0.31496062992125984" top="0.4724409448818898" bottom="0.3937007874015748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8">
      <selection activeCell="K26" sqref="K26:CF29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7" t="s">
        <v>95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19" t="s">
        <v>41</v>
      </c>
      <c r="AH2" s="119"/>
      <c r="AI2" s="119"/>
      <c r="AJ2" s="119"/>
      <c r="AK2" s="118" t="s">
        <v>311</v>
      </c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9">
        <v>20</v>
      </c>
      <c r="BP2" s="119"/>
      <c r="BQ2" s="119"/>
      <c r="BR2" s="119"/>
      <c r="BS2" s="120" t="s">
        <v>293</v>
      </c>
      <c r="BT2" s="120"/>
      <c r="BU2" s="120"/>
      <c r="BV2" s="120"/>
      <c r="BW2" s="117" t="s">
        <v>1</v>
      </c>
      <c r="BX2" s="117"/>
      <c r="BY2" s="117"/>
      <c r="BZ2" s="117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9" t="s">
        <v>42</v>
      </c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39" t="s">
        <v>38</v>
      </c>
      <c r="B5" s="127"/>
      <c r="C5" s="127"/>
      <c r="D5" s="127"/>
      <c r="E5" s="127"/>
      <c r="F5" s="127"/>
      <c r="G5" s="127"/>
      <c r="H5" s="127"/>
      <c r="I5" s="127"/>
      <c r="J5" s="128"/>
      <c r="K5" s="136" t="s">
        <v>39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8"/>
      <c r="CG5" s="136" t="s">
        <v>40</v>
      </c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8"/>
    </row>
    <row r="6" spans="1:108" s="55" customFormat="1" ht="15">
      <c r="A6" s="140">
        <v>1</v>
      </c>
      <c r="B6" s="141"/>
      <c r="C6" s="141"/>
      <c r="D6" s="141"/>
      <c r="E6" s="141"/>
      <c r="F6" s="141"/>
      <c r="G6" s="141"/>
      <c r="H6" s="141"/>
      <c r="I6" s="141"/>
      <c r="J6" s="142"/>
      <c r="K6" s="126">
        <v>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8"/>
      <c r="CG6" s="126">
        <v>3</v>
      </c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s="4" customFormat="1" ht="15">
      <c r="A7" s="114" t="s">
        <v>96</v>
      </c>
      <c r="B7" s="115"/>
      <c r="C7" s="115"/>
      <c r="D7" s="115"/>
      <c r="E7" s="115"/>
      <c r="F7" s="115"/>
      <c r="G7" s="115"/>
      <c r="H7" s="115"/>
      <c r="I7" s="115"/>
      <c r="J7" s="116"/>
      <c r="K7" s="145" t="s">
        <v>43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6"/>
      <c r="CG7" s="126">
        <v>10929316.66</v>
      </c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</row>
    <row r="8" spans="1:108" s="4" customFormat="1" ht="15" customHeight="1">
      <c r="A8" s="121"/>
      <c r="B8" s="122"/>
      <c r="C8" s="122"/>
      <c r="D8" s="122"/>
      <c r="E8" s="122"/>
      <c r="F8" s="122"/>
      <c r="G8" s="122"/>
      <c r="H8" s="122"/>
      <c r="I8" s="122"/>
      <c r="J8" s="123"/>
      <c r="K8" s="145" t="s">
        <v>60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6"/>
      <c r="CG8" s="126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8"/>
    </row>
    <row r="9" spans="1:108" s="4" customFormat="1" ht="30" customHeight="1">
      <c r="A9" s="114" t="s">
        <v>98</v>
      </c>
      <c r="B9" s="115"/>
      <c r="C9" s="115"/>
      <c r="D9" s="115"/>
      <c r="E9" s="115"/>
      <c r="F9" s="115"/>
      <c r="G9" s="115"/>
      <c r="H9" s="115"/>
      <c r="I9" s="115"/>
      <c r="J9" s="116"/>
      <c r="K9" s="134" t="s">
        <v>103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5"/>
      <c r="CG9" s="126">
        <f>CG11</f>
        <v>23828101.87</v>
      </c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8"/>
    </row>
    <row r="10" spans="1:108" s="4" customFormat="1" ht="1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1"/>
      <c r="K10" s="124" t="s">
        <v>3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5"/>
      <c r="CG10" s="126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1:108" s="4" customFormat="1" ht="29.2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1"/>
      <c r="K11" s="124" t="s">
        <v>99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5"/>
      <c r="CG11" s="126">
        <v>23828101.87</v>
      </c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s="4" customFormat="1" ht="45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1"/>
      <c r="K12" s="124" t="s">
        <v>100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5"/>
      <c r="CG12" s="126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1:108" s="4" customFormat="1" ht="4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  <c r="K13" s="124" t="s">
        <v>101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/>
      <c r="CG13" s="126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1:108" s="4" customFormat="1" ht="15">
      <c r="A14" s="121"/>
      <c r="B14" s="122"/>
      <c r="C14" s="122"/>
      <c r="D14" s="122"/>
      <c r="E14" s="122"/>
      <c r="F14" s="122"/>
      <c r="G14" s="122"/>
      <c r="H14" s="122"/>
      <c r="I14" s="122"/>
      <c r="J14" s="123"/>
      <c r="K14" s="134" t="s">
        <v>104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5"/>
      <c r="CG14" s="126">
        <v>87595.56</v>
      </c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s="4" customFormat="1" ht="30" customHeight="1">
      <c r="A15" s="114" t="s">
        <v>97</v>
      </c>
      <c r="B15" s="115"/>
      <c r="C15" s="115"/>
      <c r="D15" s="115"/>
      <c r="E15" s="115"/>
      <c r="F15" s="115"/>
      <c r="G15" s="115"/>
      <c r="H15" s="115"/>
      <c r="I15" s="115"/>
      <c r="J15" s="116"/>
      <c r="K15" s="151" t="s">
        <v>102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26">
        <v>14748702.31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s="4" customFormat="1" ht="1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1"/>
      <c r="K16" s="132" t="s">
        <v>3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3"/>
      <c r="CG16" s="126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s="4" customFormat="1" ht="15">
      <c r="A17" s="129"/>
      <c r="B17" s="130"/>
      <c r="C17" s="130"/>
      <c r="D17" s="130"/>
      <c r="E17" s="130"/>
      <c r="F17" s="130"/>
      <c r="G17" s="130"/>
      <c r="H17" s="130"/>
      <c r="I17" s="130"/>
      <c r="J17" s="131"/>
      <c r="K17" s="132" t="s">
        <v>119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3"/>
      <c r="CG17" s="126">
        <v>4913643.37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s="4" customFormat="1" ht="30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1"/>
      <c r="K18" s="151" t="s">
        <v>121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26">
        <v>1563971.51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s="4" customFormat="1" ht="1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1"/>
      <c r="K19" s="132" t="s">
        <v>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3"/>
      <c r="CG19" s="126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s="4" customFormat="1" ht="1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32" t="s">
        <v>120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3"/>
      <c r="CG20" s="126">
        <v>546369.82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s="4" customFormat="1" ht="15">
      <c r="A21" s="114" t="s">
        <v>105</v>
      </c>
      <c r="B21" s="115"/>
      <c r="C21" s="115"/>
      <c r="D21" s="115"/>
      <c r="E21" s="115"/>
      <c r="F21" s="115"/>
      <c r="G21" s="115"/>
      <c r="H21" s="115"/>
      <c r="I21" s="115"/>
      <c r="J21" s="116"/>
      <c r="K21" s="143" t="s">
        <v>44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4"/>
      <c r="CG21" s="126">
        <v>81674757.52</v>
      </c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s="4" customFormat="1" ht="15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3"/>
      <c r="K22" s="145" t="s">
        <v>60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  <c r="CG22" s="126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s="4" customFormat="1" ht="15" customHeight="1">
      <c r="A23" s="114" t="s">
        <v>114</v>
      </c>
      <c r="B23" s="115"/>
      <c r="C23" s="115"/>
      <c r="D23" s="115"/>
      <c r="E23" s="115"/>
      <c r="F23" s="115"/>
      <c r="G23" s="115"/>
      <c r="H23" s="115"/>
      <c r="I23" s="115"/>
      <c r="J23" s="116"/>
      <c r="K23" s="151" t="s">
        <v>106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2"/>
      <c r="CG23" s="126">
        <v>1880</v>
      </c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1:108" s="4" customFormat="1" ht="1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1"/>
      <c r="K24" s="124" t="s">
        <v>60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5"/>
      <c r="CG24" s="126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s="4" customFormat="1" ht="1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1"/>
      <c r="K25" s="132" t="s">
        <v>107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3"/>
      <c r="CG25" s="126">
        <v>1880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s="4" customFormat="1" ht="30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  <c r="K26" s="132" t="s">
        <v>45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126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s="4" customFormat="1" ht="15">
      <c r="A27" s="148" t="s">
        <v>115</v>
      </c>
      <c r="B27" s="149"/>
      <c r="C27" s="149"/>
      <c r="D27" s="149"/>
      <c r="E27" s="149"/>
      <c r="F27" s="149"/>
      <c r="G27" s="149"/>
      <c r="H27" s="149"/>
      <c r="I27" s="149"/>
      <c r="J27" s="150"/>
      <c r="K27" s="151" t="s">
        <v>46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2"/>
      <c r="CG27" s="126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4" customFormat="1" ht="15">
      <c r="A28" s="114" t="s">
        <v>116</v>
      </c>
      <c r="B28" s="115"/>
      <c r="C28" s="115"/>
      <c r="D28" s="115"/>
      <c r="E28" s="115"/>
      <c r="F28" s="115"/>
      <c r="G28" s="115"/>
      <c r="H28" s="115"/>
      <c r="I28" s="115"/>
      <c r="J28" s="116"/>
      <c r="K28" s="151" t="s">
        <v>108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26">
        <v>81672877.52</v>
      </c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s="4" customFormat="1" ht="1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1"/>
      <c r="K29" s="132" t="s">
        <v>60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  <c r="CG29" s="126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s="4" customFormat="1" ht="1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1"/>
      <c r="K30" s="132" t="s">
        <v>109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  <c r="CG30" s="126">
        <v>81377121.83</v>
      </c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s="4" customFormat="1" ht="15">
      <c r="A31" s="121"/>
      <c r="B31" s="122"/>
      <c r="C31" s="122"/>
      <c r="D31" s="122"/>
      <c r="E31" s="122"/>
      <c r="F31" s="122"/>
      <c r="G31" s="122"/>
      <c r="H31" s="122"/>
      <c r="I31" s="122"/>
      <c r="J31" s="123"/>
      <c r="K31" s="132" t="s">
        <v>47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3"/>
      <c r="CG31" s="126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s="4" customFormat="1" ht="15">
      <c r="A32" s="114" t="s">
        <v>110</v>
      </c>
      <c r="B32" s="115"/>
      <c r="C32" s="115"/>
      <c r="D32" s="115"/>
      <c r="E32" s="115"/>
      <c r="F32" s="115"/>
      <c r="G32" s="115"/>
      <c r="H32" s="115"/>
      <c r="I32" s="115"/>
      <c r="J32" s="116"/>
      <c r="K32" s="143" t="s">
        <v>48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4"/>
      <c r="CG32" s="126">
        <v>121657731.94</v>
      </c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1:108" s="4" customFormat="1" ht="1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3"/>
      <c r="K33" s="145" t="s">
        <v>60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26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s="4" customFormat="1" ht="15" customHeight="1">
      <c r="A34" s="148" t="s">
        <v>117</v>
      </c>
      <c r="B34" s="149"/>
      <c r="C34" s="149"/>
      <c r="D34" s="149"/>
      <c r="E34" s="149"/>
      <c r="F34" s="149"/>
      <c r="G34" s="149"/>
      <c r="H34" s="149"/>
      <c r="I34" s="149"/>
      <c r="J34" s="150"/>
      <c r="K34" s="151" t="s">
        <v>111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2"/>
      <c r="CG34" s="126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1:108" s="4" customFormat="1" ht="15">
      <c r="A35" s="129" t="s">
        <v>118</v>
      </c>
      <c r="B35" s="130"/>
      <c r="C35" s="130"/>
      <c r="D35" s="130"/>
      <c r="E35" s="130"/>
      <c r="F35" s="130"/>
      <c r="G35" s="130"/>
      <c r="H35" s="130"/>
      <c r="I35" s="130"/>
      <c r="J35" s="131"/>
      <c r="K35" s="151" t="s">
        <v>49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2"/>
      <c r="CG35" s="126">
        <v>2614048.88</v>
      </c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s="4" customFormat="1" ht="15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1"/>
      <c r="K36" s="124" t="s">
        <v>3</v>
      </c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5"/>
      <c r="CG36" s="126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s="4" customFormat="1" ht="30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1"/>
      <c r="K37" s="132" t="s">
        <v>112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3"/>
      <c r="CG37" s="126">
        <v>1781683.06</v>
      </c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s="4" customFormat="1" ht="15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1"/>
      <c r="K38" s="153" t="s">
        <v>60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4"/>
      <c r="CG38" s="126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4" customFormat="1" ht="15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1"/>
      <c r="K39" s="155" t="s">
        <v>113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6"/>
      <c r="CG39" s="126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s="4" customFormat="1" ht="4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1"/>
      <c r="K40" s="132" t="s">
        <v>50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3"/>
      <c r="CG40" s="126">
        <v>832365.82</v>
      </c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s="4" customFormat="1" ht="15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1"/>
      <c r="K41" s="153" t="s">
        <v>60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4"/>
      <c r="CG41" s="126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s="4" customFormat="1" ht="1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3"/>
      <c r="K42" s="155" t="s">
        <v>113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6"/>
      <c r="CG42" s="126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</sheetData>
  <sheetProtection/>
  <mergeCells count="121"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30:CF30"/>
    <mergeCell ref="CG30:DD30"/>
    <mergeCell ref="CG29:DD29"/>
    <mergeCell ref="A26:J26"/>
    <mergeCell ref="K26:CF26"/>
    <mergeCell ref="CG26:DD26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CG5:DD5"/>
    <mergeCell ref="K6:CF6"/>
    <mergeCell ref="CG6:DD6"/>
    <mergeCell ref="K5:CF5"/>
    <mergeCell ref="A5:J5"/>
    <mergeCell ref="A6:J6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3"/>
  <sheetViews>
    <sheetView view="pageBreakPreview" zoomScaleSheetLayoutView="100" zoomScalePageLayoutView="0" workbookViewId="0" topLeftCell="A1">
      <selection activeCell="BY6" sqref="BY6:CM7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104" t="s">
        <v>194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41</v>
      </c>
      <c r="BS2" s="176" t="s">
        <v>346</v>
      </c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7">
        <v>20</v>
      </c>
      <c r="CZ2" s="177"/>
      <c r="DA2" s="177"/>
      <c r="DB2" s="177"/>
      <c r="DC2" s="120" t="s">
        <v>293</v>
      </c>
      <c r="DD2" s="120"/>
      <c r="DE2" s="120"/>
      <c r="DF2" s="120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163"/>
      <c r="CD3" s="163"/>
      <c r="CE3" s="163"/>
      <c r="CF3" s="163"/>
      <c r="CG3" s="164"/>
      <c r="CH3" s="164"/>
      <c r="CI3" s="164"/>
      <c r="CJ3" s="164"/>
      <c r="CK3" s="39"/>
      <c r="CL3" s="39"/>
      <c r="CM3" s="39"/>
    </row>
    <row r="4" spans="1:152" ht="26.25" customHeight="1">
      <c r="A4" s="209" t="s">
        <v>39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1"/>
      <c r="AJ4" s="196" t="s">
        <v>122</v>
      </c>
      <c r="AK4" s="197"/>
      <c r="AL4" s="197"/>
      <c r="AM4" s="197"/>
      <c r="AN4" s="197"/>
      <c r="AO4" s="197"/>
      <c r="AP4" s="197"/>
      <c r="AQ4" s="197"/>
      <c r="AR4" s="197"/>
      <c r="AS4" s="198"/>
      <c r="AT4" s="196" t="s">
        <v>123</v>
      </c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8"/>
      <c r="BJ4" s="218" t="s">
        <v>124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20"/>
    </row>
    <row r="5" spans="1:152" ht="1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J5" s="199"/>
      <c r="AK5" s="200"/>
      <c r="AL5" s="200"/>
      <c r="AM5" s="200"/>
      <c r="AN5" s="200"/>
      <c r="AO5" s="200"/>
      <c r="AP5" s="200"/>
      <c r="AQ5" s="200"/>
      <c r="AR5" s="200"/>
      <c r="AS5" s="201"/>
      <c r="AT5" s="199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1"/>
      <c r="BJ5" s="196" t="s">
        <v>12</v>
      </c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8"/>
      <c r="BY5" s="205" t="s">
        <v>3</v>
      </c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</row>
    <row r="6" spans="1:152" ht="43.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4"/>
      <c r="AJ6" s="199"/>
      <c r="AK6" s="200"/>
      <c r="AL6" s="200"/>
      <c r="AM6" s="200"/>
      <c r="AN6" s="200"/>
      <c r="AO6" s="200"/>
      <c r="AP6" s="200"/>
      <c r="AQ6" s="200"/>
      <c r="AR6" s="200"/>
      <c r="AS6" s="201"/>
      <c r="AT6" s="199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1"/>
      <c r="BJ6" s="199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1"/>
      <c r="BY6" s="205" t="s">
        <v>292</v>
      </c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 t="s">
        <v>125</v>
      </c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 t="s">
        <v>126</v>
      </c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 t="s">
        <v>289</v>
      </c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</row>
    <row r="7" spans="1:152" ht="36.7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J7" s="202"/>
      <c r="AK7" s="203"/>
      <c r="AL7" s="203"/>
      <c r="AM7" s="203"/>
      <c r="AN7" s="203"/>
      <c r="AO7" s="203"/>
      <c r="AP7" s="203"/>
      <c r="AQ7" s="203"/>
      <c r="AR7" s="203"/>
      <c r="AS7" s="204"/>
      <c r="AT7" s="202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4"/>
      <c r="BJ7" s="202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4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 t="s">
        <v>290</v>
      </c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 t="s">
        <v>291</v>
      </c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</row>
    <row r="8" spans="1:152" s="39" customFormat="1" ht="12.75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8"/>
      <c r="AJ8" s="185" t="s">
        <v>127</v>
      </c>
      <c r="AK8" s="186"/>
      <c r="AL8" s="186"/>
      <c r="AM8" s="186"/>
      <c r="AN8" s="186"/>
      <c r="AO8" s="186"/>
      <c r="AP8" s="186"/>
      <c r="AQ8" s="186"/>
      <c r="AR8" s="186"/>
      <c r="AS8" s="187"/>
      <c r="AT8" s="185" t="s">
        <v>128</v>
      </c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7"/>
      <c r="BJ8" s="185">
        <v>4</v>
      </c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7"/>
      <c r="BY8" s="185">
        <v>5</v>
      </c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7"/>
      <c r="CN8" s="185">
        <v>6</v>
      </c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7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5">
        <v>8</v>
      </c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7"/>
      <c r="EH8" s="185">
        <v>9</v>
      </c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7"/>
    </row>
    <row r="9" spans="1:152" s="31" customFormat="1" ht="26.25" customHeight="1">
      <c r="A9" s="43"/>
      <c r="B9" s="168" t="s">
        <v>52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0" t="s">
        <v>57</v>
      </c>
      <c r="AK9" s="171"/>
      <c r="AL9" s="171"/>
      <c r="AM9" s="171"/>
      <c r="AN9" s="171"/>
      <c r="AO9" s="171"/>
      <c r="AP9" s="171"/>
      <c r="AQ9" s="171"/>
      <c r="AR9" s="171"/>
      <c r="AS9" s="172"/>
      <c r="AT9" s="170" t="s">
        <v>9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  <c r="BJ9" s="165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7"/>
      <c r="BY9" s="165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7"/>
      <c r="CN9" s="165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7"/>
      <c r="DD9" s="165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7"/>
      <c r="DS9" s="173">
        <v>1880</v>
      </c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5"/>
      <c r="EH9" s="173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5"/>
    </row>
    <row r="10" spans="1:152" s="31" customFormat="1" ht="38.25" customHeight="1">
      <c r="A10" s="43"/>
      <c r="B10" s="168" t="s">
        <v>165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60" t="s">
        <v>27</v>
      </c>
      <c r="AK10" s="161"/>
      <c r="AL10" s="161"/>
      <c r="AM10" s="161"/>
      <c r="AN10" s="161"/>
      <c r="AO10" s="161"/>
      <c r="AP10" s="161"/>
      <c r="AQ10" s="161"/>
      <c r="AR10" s="161"/>
      <c r="AS10" s="162"/>
      <c r="AT10" s="170" t="s">
        <v>23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65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7"/>
      <c r="BY10" s="165" t="s">
        <v>9</v>
      </c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7"/>
      <c r="CN10" s="165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7"/>
      <c r="DD10" s="165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7"/>
      <c r="DS10" s="165" t="s">
        <v>9</v>
      </c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7"/>
      <c r="EH10" s="165" t="s">
        <v>9</v>
      </c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7"/>
    </row>
    <row r="11" spans="1:152" ht="26.25" customHeight="1">
      <c r="A11" s="43"/>
      <c r="B11" s="168" t="s">
        <v>129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60" t="s">
        <v>28</v>
      </c>
      <c r="AK11" s="161"/>
      <c r="AL11" s="161"/>
      <c r="AM11" s="161"/>
      <c r="AN11" s="161"/>
      <c r="AO11" s="161"/>
      <c r="AP11" s="161"/>
      <c r="AQ11" s="161"/>
      <c r="AR11" s="161"/>
      <c r="AS11" s="162"/>
      <c r="AT11" s="160" t="s">
        <v>9</v>
      </c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2"/>
      <c r="BJ11" s="190">
        <f>BJ14+BJ16+BJ18</f>
        <v>36397483</v>
      </c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2"/>
      <c r="BY11" s="190">
        <f>BY14</f>
        <v>28316600</v>
      </c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2"/>
      <c r="CN11" s="190">
        <f>CN16</f>
        <v>4880883</v>
      </c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  <c r="DD11" s="180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2"/>
      <c r="DS11" s="190">
        <f>DS14+DS18</f>
        <v>3200000</v>
      </c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2"/>
      <c r="EH11" s="190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2"/>
    </row>
    <row r="12" spans="1:152" s="31" customFormat="1" ht="13.5" customHeight="1">
      <c r="A12" s="43"/>
      <c r="B12" s="178" t="s">
        <v>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60" t="s">
        <v>9</v>
      </c>
      <c r="AK12" s="161"/>
      <c r="AL12" s="161"/>
      <c r="AM12" s="161"/>
      <c r="AN12" s="161"/>
      <c r="AO12" s="161"/>
      <c r="AP12" s="161"/>
      <c r="AQ12" s="161"/>
      <c r="AR12" s="161"/>
      <c r="AS12" s="162"/>
      <c r="AT12" s="160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80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180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2"/>
      <c r="CN12" s="180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2"/>
      <c r="DD12" s="180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2"/>
      <c r="DS12" s="180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2"/>
      <c r="EH12" s="180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2"/>
    </row>
    <row r="13" spans="1:152" ht="26.25" customHeight="1">
      <c r="A13" s="43"/>
      <c r="B13" s="157" t="s">
        <v>130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 t="s">
        <v>158</v>
      </c>
      <c r="AK13" s="161"/>
      <c r="AL13" s="161"/>
      <c r="AM13" s="161"/>
      <c r="AN13" s="161"/>
      <c r="AO13" s="161"/>
      <c r="AP13" s="161"/>
      <c r="AQ13" s="161"/>
      <c r="AR13" s="161"/>
      <c r="AS13" s="162"/>
      <c r="AT13" s="160" t="s">
        <v>21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2"/>
      <c r="BJ13" s="180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2"/>
      <c r="BY13" s="180" t="s">
        <v>9</v>
      </c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2"/>
      <c r="CN13" s="180" t="s">
        <v>9</v>
      </c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2"/>
      <c r="DD13" s="180" t="s">
        <v>9</v>
      </c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2"/>
      <c r="DS13" s="180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2"/>
      <c r="EH13" s="180" t="s">
        <v>9</v>
      </c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2"/>
    </row>
    <row r="14" spans="1:152" ht="26.25" customHeight="1">
      <c r="A14" s="43"/>
      <c r="B14" s="157" t="s">
        <v>131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93"/>
      <c r="AJ14" s="160" t="s">
        <v>29</v>
      </c>
      <c r="AK14" s="161"/>
      <c r="AL14" s="161"/>
      <c r="AM14" s="161"/>
      <c r="AN14" s="161"/>
      <c r="AO14" s="161"/>
      <c r="AP14" s="161"/>
      <c r="AQ14" s="161"/>
      <c r="AR14" s="161"/>
      <c r="AS14" s="162"/>
      <c r="AT14" s="160" t="s">
        <v>20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/>
      <c r="BJ14" s="190">
        <f>BY14+DS14</f>
        <v>31516600</v>
      </c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2"/>
      <c r="BY14" s="180">
        <v>28316600</v>
      </c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2"/>
      <c r="CN14" s="180" t="s">
        <v>9</v>
      </c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2"/>
      <c r="DD14" s="180" t="s">
        <v>9</v>
      </c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2"/>
      <c r="DS14" s="180">
        <v>3200000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2"/>
      <c r="EH14" s="180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2"/>
    </row>
    <row r="15" spans="1:152" ht="38.25" customHeight="1">
      <c r="A15" s="43"/>
      <c r="B15" s="157" t="s">
        <v>132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93"/>
      <c r="AJ15" s="160" t="s">
        <v>168</v>
      </c>
      <c r="AK15" s="161"/>
      <c r="AL15" s="161"/>
      <c r="AM15" s="161"/>
      <c r="AN15" s="161"/>
      <c r="AO15" s="161"/>
      <c r="AP15" s="161"/>
      <c r="AQ15" s="161"/>
      <c r="AR15" s="161"/>
      <c r="AS15" s="162"/>
      <c r="AT15" s="160" t="s">
        <v>22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80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2"/>
      <c r="BY15" s="180" t="s">
        <v>9</v>
      </c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2"/>
      <c r="CN15" s="180" t="s">
        <v>9</v>
      </c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2"/>
      <c r="DD15" s="180" t="s">
        <v>9</v>
      </c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2"/>
      <c r="DS15" s="180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2"/>
      <c r="EH15" s="180" t="s">
        <v>9</v>
      </c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2"/>
    </row>
    <row r="16" spans="1:152" ht="26.25" customHeight="1">
      <c r="A16" s="43"/>
      <c r="B16" s="157" t="s">
        <v>133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93"/>
      <c r="AJ16" s="160" t="s">
        <v>30</v>
      </c>
      <c r="AK16" s="161"/>
      <c r="AL16" s="161"/>
      <c r="AM16" s="161"/>
      <c r="AN16" s="161"/>
      <c r="AO16" s="161"/>
      <c r="AP16" s="161"/>
      <c r="AQ16" s="161"/>
      <c r="AR16" s="161"/>
      <c r="AS16" s="162"/>
      <c r="AT16" s="160" t="s">
        <v>23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2"/>
      <c r="BJ16" s="190">
        <f>CN16</f>
        <v>4880883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2"/>
      <c r="BY16" s="180" t="s">
        <v>9</v>
      </c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2"/>
      <c r="CN16" s="180">
        <v>4880883</v>
      </c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2"/>
      <c r="DD16" s="180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2"/>
      <c r="DS16" s="180" t="s">
        <v>9</v>
      </c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2"/>
      <c r="EH16" s="180" t="s">
        <v>9</v>
      </c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2"/>
    </row>
    <row r="17" spans="1:152" ht="26.25" customHeight="1">
      <c r="A17" s="43"/>
      <c r="B17" s="157" t="s">
        <v>166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93"/>
      <c r="AJ17" s="160" t="s">
        <v>64</v>
      </c>
      <c r="AK17" s="161"/>
      <c r="AL17" s="161"/>
      <c r="AM17" s="161"/>
      <c r="AN17" s="161"/>
      <c r="AO17" s="161"/>
      <c r="AP17" s="161"/>
      <c r="AQ17" s="161"/>
      <c r="AR17" s="161"/>
      <c r="AS17" s="162"/>
      <c r="AT17" s="160" t="s">
        <v>9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80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2"/>
      <c r="BY17" s="180" t="s">
        <v>9</v>
      </c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2"/>
      <c r="CN17" s="180" t="s">
        <v>9</v>
      </c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2"/>
      <c r="DD17" s="180" t="s">
        <v>9</v>
      </c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2"/>
      <c r="DS17" s="180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2"/>
      <c r="EH17" s="180" t="s">
        <v>9</v>
      </c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2"/>
    </row>
    <row r="18" spans="1:152" ht="13.5" customHeight="1">
      <c r="A18" s="43"/>
      <c r="B18" s="157" t="s">
        <v>167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93"/>
      <c r="AJ18" s="160" t="s">
        <v>65</v>
      </c>
      <c r="AK18" s="161"/>
      <c r="AL18" s="161"/>
      <c r="AM18" s="161"/>
      <c r="AN18" s="161"/>
      <c r="AO18" s="161"/>
      <c r="AP18" s="161"/>
      <c r="AQ18" s="161"/>
      <c r="AR18" s="161"/>
      <c r="AS18" s="162"/>
      <c r="AT18" s="170" t="s">
        <v>23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65">
        <f>DS18</f>
        <v>0</v>
      </c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7"/>
      <c r="BY18" s="165" t="s">
        <v>9</v>
      </c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7"/>
      <c r="CN18" s="165" t="s">
        <v>9</v>
      </c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65" t="s">
        <v>9</v>
      </c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7"/>
      <c r="DS18" s="165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7"/>
      <c r="EH18" s="165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7"/>
    </row>
    <row r="19" spans="1:152" ht="13.5" customHeight="1">
      <c r="A19" s="43"/>
      <c r="B19" s="157" t="s">
        <v>191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93"/>
      <c r="AJ19" s="160" t="s">
        <v>192</v>
      </c>
      <c r="AK19" s="161"/>
      <c r="AL19" s="161"/>
      <c r="AM19" s="161"/>
      <c r="AN19" s="161"/>
      <c r="AO19" s="161"/>
      <c r="AP19" s="161"/>
      <c r="AQ19" s="161"/>
      <c r="AR19" s="161"/>
      <c r="AS19" s="162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2"/>
      <c r="BJ19" s="165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7"/>
      <c r="BY19" s="165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7"/>
      <c r="CN19" s="165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7"/>
      <c r="DS19" s="165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7"/>
      <c r="EH19" s="165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7"/>
    </row>
    <row r="20" spans="1:152" ht="26.25" customHeight="1">
      <c r="A20" s="43"/>
      <c r="B20" s="168" t="s">
        <v>190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9"/>
      <c r="AJ20" s="160" t="s">
        <v>69</v>
      </c>
      <c r="AK20" s="161"/>
      <c r="AL20" s="161"/>
      <c r="AM20" s="161"/>
      <c r="AN20" s="161"/>
      <c r="AO20" s="161"/>
      <c r="AP20" s="161"/>
      <c r="AQ20" s="161"/>
      <c r="AR20" s="161"/>
      <c r="AS20" s="162"/>
      <c r="AT20" s="170" t="s">
        <v>9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73">
        <f>BJ22+BJ28+BJ34+BJ43+BJ41</f>
        <v>36399363</v>
      </c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5"/>
      <c r="BY20" s="173">
        <f>BY22+BY28+BY34+BY43+BY41</f>
        <v>28316600</v>
      </c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5"/>
      <c r="CN20" s="173">
        <f>CN22+CN28+CN43</f>
        <v>4880883</v>
      </c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5"/>
      <c r="DD20" s="173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5"/>
      <c r="DS20" s="173">
        <f>DS22+DS28+DS34+DS43+DS41</f>
        <v>3201880</v>
      </c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5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5"/>
    </row>
    <row r="21" spans="1:152" s="31" customFormat="1" ht="13.5" customHeight="1">
      <c r="A21" s="43"/>
      <c r="B21" s="178" t="s">
        <v>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9"/>
      <c r="AJ21" s="160" t="s">
        <v>9</v>
      </c>
      <c r="AK21" s="161"/>
      <c r="AL21" s="161"/>
      <c r="AM21" s="161"/>
      <c r="AN21" s="161"/>
      <c r="AO21" s="161"/>
      <c r="AP21" s="161"/>
      <c r="AQ21" s="161"/>
      <c r="AR21" s="161"/>
      <c r="AS21" s="162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2"/>
      <c r="BJ21" s="165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/>
      <c r="BY21" s="165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7"/>
      <c r="DD21" s="165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7"/>
      <c r="DS21" s="165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7"/>
      <c r="EH21" s="165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7"/>
    </row>
    <row r="22" spans="1:152" s="31" customFormat="1" ht="26.25" customHeight="1">
      <c r="A22" s="43"/>
      <c r="B22" s="157" t="s">
        <v>134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93"/>
      <c r="AJ22" s="160" t="s">
        <v>24</v>
      </c>
      <c r="AK22" s="161"/>
      <c r="AL22" s="161"/>
      <c r="AM22" s="161"/>
      <c r="AN22" s="161"/>
      <c r="AO22" s="161"/>
      <c r="AP22" s="161"/>
      <c r="AQ22" s="161"/>
      <c r="AR22" s="161"/>
      <c r="AS22" s="162"/>
      <c r="AT22" s="170" t="s">
        <v>9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73">
        <f>BY22+CN22+DS22</f>
        <v>21679506.72</v>
      </c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5"/>
      <c r="BY22" s="165">
        <f>BY24+BY25+BY26</f>
        <v>20951839.59</v>
      </c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7"/>
      <c r="CN22" s="165">
        <f>CN24+CN25+CN26</f>
        <v>374655.13</v>
      </c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7"/>
      <c r="DD22" s="165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7"/>
      <c r="DS22" s="165">
        <f>DS24+DS25+DS26</f>
        <v>353012</v>
      </c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7"/>
      <c r="EH22" s="165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7"/>
    </row>
    <row r="23" spans="1:152" s="31" customFormat="1" ht="13.5" customHeight="1">
      <c r="A23" s="43"/>
      <c r="B23" s="194" t="s">
        <v>60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  <c r="AJ23" s="160" t="s">
        <v>9</v>
      </c>
      <c r="AK23" s="161"/>
      <c r="AL23" s="161"/>
      <c r="AM23" s="161"/>
      <c r="AN23" s="161"/>
      <c r="AO23" s="161"/>
      <c r="AP23" s="161"/>
      <c r="AQ23" s="161"/>
      <c r="AR23" s="161"/>
      <c r="AS23" s="162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2"/>
      <c r="BJ23" s="165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7"/>
      <c r="BY23" s="165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7"/>
      <c r="CN23" s="165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7"/>
      <c r="DD23" s="165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7"/>
      <c r="DS23" s="165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7"/>
      <c r="EH23" s="165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7"/>
    </row>
    <row r="24" spans="1:152" s="31" customFormat="1" ht="13.5" customHeight="1">
      <c r="A24" s="43"/>
      <c r="B24" s="194" t="s">
        <v>135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  <c r="AJ24" s="160" t="s">
        <v>169</v>
      </c>
      <c r="AK24" s="161"/>
      <c r="AL24" s="161"/>
      <c r="AM24" s="161"/>
      <c r="AN24" s="161"/>
      <c r="AO24" s="161"/>
      <c r="AP24" s="161"/>
      <c r="AQ24" s="161"/>
      <c r="AR24" s="161"/>
      <c r="AS24" s="162"/>
      <c r="AT24" s="170" t="s">
        <v>58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73">
        <f>BY24+CN24+DS24</f>
        <v>17250733.28</v>
      </c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/>
      <c r="BY24" s="165">
        <v>16994733.28</v>
      </c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7"/>
      <c r="CN24" s="165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7"/>
      <c r="DD24" s="165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7"/>
      <c r="DS24" s="165">
        <v>256000</v>
      </c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7"/>
      <c r="EH24" s="165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7"/>
    </row>
    <row r="25" spans="1:152" s="31" customFormat="1" ht="13.5" customHeight="1">
      <c r="A25" s="43"/>
      <c r="B25" s="194" t="s">
        <v>136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  <c r="AJ25" s="160" t="s">
        <v>170</v>
      </c>
      <c r="AK25" s="161"/>
      <c r="AL25" s="161"/>
      <c r="AM25" s="161"/>
      <c r="AN25" s="161"/>
      <c r="AO25" s="161"/>
      <c r="AP25" s="161"/>
      <c r="AQ25" s="161"/>
      <c r="AR25" s="161"/>
      <c r="AS25" s="162"/>
      <c r="AT25" s="160" t="s">
        <v>61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J25" s="173">
        <f>BY25+CN25+DS25</f>
        <v>394355.13</v>
      </c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5"/>
      <c r="BY25" s="165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7"/>
      <c r="CN25" s="165">
        <v>374655.13</v>
      </c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7"/>
      <c r="DD25" s="165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7"/>
      <c r="DS25" s="165">
        <v>19700</v>
      </c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7"/>
      <c r="EH25" s="165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7"/>
    </row>
    <row r="26" spans="1:152" ht="26.25" customHeight="1">
      <c r="A26" s="43"/>
      <c r="B26" s="183" t="s">
        <v>137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4"/>
      <c r="AJ26" s="160" t="s">
        <v>171</v>
      </c>
      <c r="AK26" s="161"/>
      <c r="AL26" s="161"/>
      <c r="AM26" s="161"/>
      <c r="AN26" s="161"/>
      <c r="AO26" s="161"/>
      <c r="AP26" s="161"/>
      <c r="AQ26" s="161"/>
      <c r="AR26" s="161"/>
      <c r="AS26" s="162"/>
      <c r="AT26" s="170" t="s">
        <v>62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73">
        <f>BY26+CN26+DS26</f>
        <v>4034418.31</v>
      </c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5"/>
      <c r="BY26" s="165">
        <v>3957106.31</v>
      </c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7"/>
      <c r="CN26" s="165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7"/>
      <c r="DD26" s="165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7"/>
      <c r="DS26" s="165">
        <v>77312</v>
      </c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7"/>
      <c r="EH26" s="165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7"/>
    </row>
    <row r="27" spans="1:152" s="31" customFormat="1" ht="13.5" customHeight="1">
      <c r="A27" s="43"/>
      <c r="B27" s="183" t="s">
        <v>138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4"/>
      <c r="AJ27" s="160"/>
      <c r="AK27" s="161"/>
      <c r="AL27" s="161"/>
      <c r="AM27" s="161"/>
      <c r="AN27" s="161"/>
      <c r="AO27" s="161"/>
      <c r="AP27" s="161"/>
      <c r="AQ27" s="161"/>
      <c r="AR27" s="161"/>
      <c r="AS27" s="162"/>
      <c r="AT27" s="160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2"/>
      <c r="BJ27" s="165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7"/>
      <c r="BY27" s="165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7"/>
      <c r="CN27" s="165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7"/>
      <c r="DD27" s="165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7"/>
      <c r="DS27" s="165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7"/>
      <c r="EH27" s="165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7"/>
    </row>
    <row r="28" spans="1:152" ht="26.25" customHeight="1">
      <c r="A28" s="43"/>
      <c r="B28" s="157" t="s">
        <v>139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93"/>
      <c r="AJ28" s="160" t="s">
        <v>25</v>
      </c>
      <c r="AK28" s="161"/>
      <c r="AL28" s="161"/>
      <c r="AM28" s="161"/>
      <c r="AN28" s="161"/>
      <c r="AO28" s="161"/>
      <c r="AP28" s="161"/>
      <c r="AQ28" s="161"/>
      <c r="AR28" s="161"/>
      <c r="AS28" s="162"/>
      <c r="AT28" s="170" t="s">
        <v>9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73">
        <f>BY28+CN28+DS28</f>
        <v>2498637.87</v>
      </c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5"/>
      <c r="BY28" s="165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7"/>
      <c r="CN28" s="165">
        <f>CN30+CN31+CN32</f>
        <v>2498637.87</v>
      </c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7"/>
      <c r="DD28" s="165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7"/>
      <c r="DS28" s="165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7"/>
      <c r="EH28" s="165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7"/>
    </row>
    <row r="29" spans="1:152" s="31" customFormat="1" ht="13.5" customHeight="1">
      <c r="A29" s="43"/>
      <c r="B29" s="194" t="s">
        <v>60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  <c r="AJ29" s="160" t="s">
        <v>9</v>
      </c>
      <c r="AK29" s="161"/>
      <c r="AL29" s="161"/>
      <c r="AM29" s="161"/>
      <c r="AN29" s="161"/>
      <c r="AO29" s="161"/>
      <c r="AP29" s="161"/>
      <c r="AQ29" s="161"/>
      <c r="AR29" s="161"/>
      <c r="AS29" s="162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65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7"/>
      <c r="BY29" s="165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7"/>
      <c r="CN29" s="165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7"/>
      <c r="DD29" s="165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7"/>
      <c r="DS29" s="165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7"/>
      <c r="EH29" s="165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7"/>
    </row>
    <row r="30" spans="1:152" s="31" customFormat="1" ht="26.25" customHeight="1">
      <c r="A30" s="43"/>
      <c r="B30" s="183" t="s">
        <v>140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4"/>
      <c r="AJ30" s="160" t="s">
        <v>172</v>
      </c>
      <c r="AK30" s="161"/>
      <c r="AL30" s="161"/>
      <c r="AM30" s="161"/>
      <c r="AN30" s="161"/>
      <c r="AO30" s="161"/>
      <c r="AP30" s="161"/>
      <c r="AQ30" s="161"/>
      <c r="AR30" s="161"/>
      <c r="AS30" s="162"/>
      <c r="AT30" s="170" t="s">
        <v>63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2"/>
      <c r="BJ30" s="173">
        <f>BY30+CN30+DS30</f>
        <v>1058344.87</v>
      </c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5"/>
      <c r="BY30" s="165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7"/>
      <c r="CN30" s="165">
        <v>1058344.87</v>
      </c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7"/>
      <c r="DD30" s="165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7"/>
      <c r="DS30" s="165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7"/>
      <c r="EH30" s="165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7"/>
    </row>
    <row r="31" spans="1:152" s="31" customFormat="1" ht="13.5" customHeight="1">
      <c r="A31" s="43"/>
      <c r="B31" s="183" t="s">
        <v>141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4"/>
      <c r="AJ31" s="160" t="s">
        <v>173</v>
      </c>
      <c r="AK31" s="161"/>
      <c r="AL31" s="161"/>
      <c r="AM31" s="161"/>
      <c r="AN31" s="161"/>
      <c r="AO31" s="161"/>
      <c r="AP31" s="161"/>
      <c r="AQ31" s="161"/>
      <c r="AR31" s="161"/>
      <c r="AS31" s="162"/>
      <c r="AT31" s="170" t="s">
        <v>30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2"/>
      <c r="BJ31" s="173">
        <f>BY31+CN31+DS31</f>
        <v>1440293</v>
      </c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5"/>
      <c r="BY31" s="165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7"/>
      <c r="CN31" s="165">
        <v>1440293</v>
      </c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7"/>
      <c r="DD31" s="165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7"/>
      <c r="DS31" s="165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7"/>
      <c r="EH31" s="165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7"/>
    </row>
    <row r="32" spans="1:152" s="31" customFormat="1" ht="26.25" customHeight="1">
      <c r="A32" s="43"/>
      <c r="B32" s="183" t="s">
        <v>142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4"/>
      <c r="AJ32" s="160" t="s">
        <v>174</v>
      </c>
      <c r="AK32" s="161"/>
      <c r="AL32" s="161"/>
      <c r="AM32" s="161"/>
      <c r="AN32" s="161"/>
      <c r="AO32" s="161"/>
      <c r="AP32" s="161"/>
      <c r="AQ32" s="161"/>
      <c r="AR32" s="161"/>
      <c r="AS32" s="162"/>
      <c r="AT32" s="170" t="s">
        <v>65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173">
        <f>BY32+CN32+DS32</f>
        <v>0</v>
      </c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5"/>
      <c r="BY32" s="165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7"/>
      <c r="CN32" s="165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7"/>
      <c r="DD32" s="165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7"/>
      <c r="DS32" s="165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7"/>
      <c r="EH32" s="165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7"/>
    </row>
    <row r="33" spans="1:152" s="31" customFormat="1" ht="13.5" customHeight="1">
      <c r="A33" s="43"/>
      <c r="B33" s="183" t="s">
        <v>138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4"/>
      <c r="AJ33" s="160"/>
      <c r="AK33" s="161"/>
      <c r="AL33" s="161"/>
      <c r="AM33" s="161"/>
      <c r="AN33" s="161"/>
      <c r="AO33" s="161"/>
      <c r="AP33" s="161"/>
      <c r="AQ33" s="161"/>
      <c r="AR33" s="161"/>
      <c r="AS33" s="162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  <c r="BJ33" s="165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7"/>
      <c r="BY33" s="165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7"/>
      <c r="CN33" s="165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7"/>
      <c r="DD33" s="165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7"/>
      <c r="DS33" s="165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7"/>
      <c r="EH33" s="165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7"/>
    </row>
    <row r="34" spans="1:152" ht="26.25" customHeight="1">
      <c r="A34" s="43"/>
      <c r="B34" s="157" t="s">
        <v>143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93"/>
      <c r="AJ34" s="160" t="s">
        <v>175</v>
      </c>
      <c r="AK34" s="161"/>
      <c r="AL34" s="161"/>
      <c r="AM34" s="161"/>
      <c r="AN34" s="161"/>
      <c r="AO34" s="161"/>
      <c r="AP34" s="161"/>
      <c r="AQ34" s="161"/>
      <c r="AR34" s="161"/>
      <c r="AS34" s="162"/>
      <c r="AT34" s="170" t="s">
        <v>9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2"/>
      <c r="BJ34" s="173">
        <f>BY34+DS34</f>
        <v>291220</v>
      </c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5"/>
      <c r="BY34" s="165">
        <f>BY36+BY37+BY38</f>
        <v>228520</v>
      </c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7"/>
      <c r="CN34" s="165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7"/>
      <c r="DD34" s="165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7"/>
      <c r="DS34" s="165">
        <f>DS36+DS37+DS38</f>
        <v>62700</v>
      </c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7"/>
      <c r="EH34" s="165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7"/>
    </row>
    <row r="35" spans="1:152" s="31" customFormat="1" ht="13.5" customHeight="1">
      <c r="A35" s="43"/>
      <c r="B35" s="194" t="s">
        <v>60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  <c r="AJ35" s="160" t="s">
        <v>9</v>
      </c>
      <c r="AK35" s="161"/>
      <c r="AL35" s="161"/>
      <c r="AM35" s="161"/>
      <c r="AN35" s="161"/>
      <c r="AO35" s="161"/>
      <c r="AP35" s="161"/>
      <c r="AQ35" s="161"/>
      <c r="AR35" s="161"/>
      <c r="AS35" s="162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65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7"/>
      <c r="BY35" s="165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7"/>
      <c r="CN35" s="165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7"/>
      <c r="DD35" s="165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7"/>
      <c r="DS35" s="165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7"/>
      <c r="EH35" s="165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7"/>
    </row>
    <row r="36" spans="1:152" s="31" customFormat="1" ht="13.5" customHeight="1">
      <c r="A36" s="43"/>
      <c r="B36" s="194" t="s">
        <v>144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  <c r="AJ36" s="160" t="s">
        <v>176</v>
      </c>
      <c r="AK36" s="161"/>
      <c r="AL36" s="161"/>
      <c r="AM36" s="161"/>
      <c r="AN36" s="161"/>
      <c r="AO36" s="161"/>
      <c r="AP36" s="161"/>
      <c r="AQ36" s="161"/>
      <c r="AR36" s="161"/>
      <c r="AS36" s="162"/>
      <c r="AT36" s="170" t="s">
        <v>66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2"/>
      <c r="BJ36" s="173">
        <f>BY36+CN36+DS36</f>
        <v>153620</v>
      </c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5"/>
      <c r="BY36" s="165">
        <v>153620</v>
      </c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7"/>
      <c r="CN36" s="165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7"/>
      <c r="DD36" s="165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7"/>
      <c r="DS36" s="165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7"/>
      <c r="EH36" s="165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7"/>
    </row>
    <row r="37" spans="1:152" s="31" customFormat="1" ht="13.5" customHeight="1">
      <c r="A37" s="43"/>
      <c r="B37" s="194" t="s">
        <v>141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  <c r="AJ37" s="160" t="s">
        <v>177</v>
      </c>
      <c r="AK37" s="161"/>
      <c r="AL37" s="161"/>
      <c r="AM37" s="161"/>
      <c r="AN37" s="161"/>
      <c r="AO37" s="161"/>
      <c r="AP37" s="161"/>
      <c r="AQ37" s="161"/>
      <c r="AR37" s="161"/>
      <c r="AS37" s="162"/>
      <c r="AT37" s="170" t="s">
        <v>67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2"/>
      <c r="BJ37" s="173">
        <f>BY37+CN37+DS37</f>
        <v>87600</v>
      </c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5"/>
      <c r="BY37" s="165">
        <v>74900</v>
      </c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7"/>
      <c r="CN37" s="165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7"/>
      <c r="DD37" s="165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7"/>
      <c r="DS37" s="165">
        <v>12700</v>
      </c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7"/>
      <c r="EH37" s="165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7"/>
    </row>
    <row r="38" spans="1:152" s="31" customFormat="1" ht="13.5" customHeight="1">
      <c r="A38" s="43"/>
      <c r="B38" s="194" t="s">
        <v>145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5"/>
      <c r="AJ38" s="160" t="s">
        <v>178</v>
      </c>
      <c r="AK38" s="161"/>
      <c r="AL38" s="161"/>
      <c r="AM38" s="161"/>
      <c r="AN38" s="161"/>
      <c r="AO38" s="161"/>
      <c r="AP38" s="161"/>
      <c r="AQ38" s="161"/>
      <c r="AR38" s="161"/>
      <c r="AS38" s="162"/>
      <c r="AT38" s="170" t="s">
        <v>68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73">
        <f>BY38+CN38+DS38</f>
        <v>50000</v>
      </c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5"/>
      <c r="BY38" s="165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7"/>
      <c r="CN38" s="165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7"/>
      <c r="DD38" s="165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65">
        <v>50000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7"/>
      <c r="EH38" s="165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7"/>
    </row>
    <row r="39" spans="1:152" s="31" customFormat="1" ht="13.5" customHeight="1">
      <c r="A39" s="43"/>
      <c r="B39" s="194" t="s">
        <v>138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5"/>
      <c r="AJ39" s="160"/>
      <c r="AK39" s="161"/>
      <c r="AL39" s="161"/>
      <c r="AM39" s="161"/>
      <c r="AN39" s="161"/>
      <c r="AO39" s="161"/>
      <c r="AP39" s="161"/>
      <c r="AQ39" s="161"/>
      <c r="AR39" s="161"/>
      <c r="AS39" s="162"/>
      <c r="AT39" s="170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2"/>
      <c r="BJ39" s="165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7"/>
      <c r="BY39" s="165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7"/>
      <c r="CN39" s="165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7"/>
      <c r="DD39" s="165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7"/>
      <c r="EH39" s="165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7"/>
    </row>
    <row r="40" spans="1:152" s="31" customFormat="1" ht="43.5" customHeight="1">
      <c r="A40" s="43"/>
      <c r="B40" s="157" t="s">
        <v>163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160" t="s">
        <v>26</v>
      </c>
      <c r="AK40" s="161"/>
      <c r="AL40" s="161"/>
      <c r="AM40" s="161"/>
      <c r="AN40" s="161"/>
      <c r="AO40" s="161"/>
      <c r="AP40" s="161"/>
      <c r="AQ40" s="161"/>
      <c r="AR40" s="161"/>
      <c r="AS40" s="162"/>
      <c r="AT40" s="170" t="s">
        <v>9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2"/>
      <c r="BJ40" s="165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7"/>
      <c r="BY40" s="165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7"/>
      <c r="CN40" s="165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7"/>
      <c r="DD40" s="165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7"/>
      <c r="DS40" s="165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7"/>
      <c r="EH40" s="165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7"/>
    </row>
    <row r="41" spans="1:152" s="31" customFormat="1" ht="43.5" customHeight="1">
      <c r="A41" s="43"/>
      <c r="B41" s="157" t="s">
        <v>164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9"/>
      <c r="AJ41" s="160" t="s">
        <v>179</v>
      </c>
      <c r="AK41" s="161"/>
      <c r="AL41" s="161"/>
      <c r="AM41" s="161"/>
      <c r="AN41" s="161"/>
      <c r="AO41" s="161"/>
      <c r="AP41" s="161"/>
      <c r="AQ41" s="161"/>
      <c r="AR41" s="161"/>
      <c r="AS41" s="162"/>
      <c r="AT41" s="170" t="s">
        <v>9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73">
        <f>BJ42</f>
        <v>52707.1</v>
      </c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5"/>
      <c r="BY41" s="165">
        <v>51607.1</v>
      </c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7"/>
      <c r="CN41" s="165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7"/>
      <c r="DD41" s="165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7"/>
      <c r="DS41" s="165">
        <v>1100</v>
      </c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7"/>
      <c r="EH41" s="165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7"/>
    </row>
    <row r="42" spans="1:152" s="31" customFormat="1" ht="24.75" customHeight="1">
      <c r="A42" s="43"/>
      <c r="B42" s="157" t="s">
        <v>336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60" t="s">
        <v>334</v>
      </c>
      <c r="AK42" s="161"/>
      <c r="AL42" s="161"/>
      <c r="AM42" s="161"/>
      <c r="AN42" s="161"/>
      <c r="AO42" s="161"/>
      <c r="AP42" s="161"/>
      <c r="AQ42" s="161"/>
      <c r="AR42" s="161"/>
      <c r="AS42" s="162"/>
      <c r="AT42" s="170" t="s">
        <v>335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2"/>
      <c r="BJ42" s="173">
        <f>BY42+CN42+DS42</f>
        <v>52707.1</v>
      </c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5"/>
      <c r="BY42" s="165">
        <v>51607.1</v>
      </c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7"/>
      <c r="CN42" s="165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7"/>
      <c r="DD42" s="165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1100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7"/>
      <c r="EH42" s="165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7"/>
    </row>
    <row r="43" spans="1:152" s="31" customFormat="1" ht="39" customHeight="1">
      <c r="A43" s="43"/>
      <c r="B43" s="157" t="s">
        <v>249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160" t="s">
        <v>180</v>
      </c>
      <c r="AK43" s="161"/>
      <c r="AL43" s="161"/>
      <c r="AM43" s="161"/>
      <c r="AN43" s="161"/>
      <c r="AO43" s="161"/>
      <c r="AP43" s="161"/>
      <c r="AQ43" s="161"/>
      <c r="AR43" s="161"/>
      <c r="AS43" s="162"/>
      <c r="AT43" s="170" t="s">
        <v>9</v>
      </c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2"/>
      <c r="BJ43" s="173">
        <f>BY43+CN43+DS43</f>
        <v>11877291.31</v>
      </c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5"/>
      <c r="BY43" s="165">
        <f>BY45+BY46+BY47+BY48+BY49+BY50+BY51+BY52+BY53</f>
        <v>7084633.3100000005</v>
      </c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7"/>
      <c r="CN43" s="165">
        <f>CN45+CN46+CN47+CN48+CN49+CN50+CN51+CN52+CN53</f>
        <v>2007590</v>
      </c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7"/>
      <c r="DD43" s="165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65">
        <f>DS45+DS46+DS47+DS48+DS49+DS50+DS51+DS52+DS53</f>
        <v>2785068</v>
      </c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7"/>
      <c r="EH43" s="165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7"/>
    </row>
    <row r="44" spans="1:152" s="31" customFormat="1" ht="13.5" customHeight="1">
      <c r="A44" s="43"/>
      <c r="B44" s="194" t="s">
        <v>3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5"/>
      <c r="AJ44" s="160" t="s">
        <v>9</v>
      </c>
      <c r="AK44" s="161"/>
      <c r="AL44" s="161"/>
      <c r="AM44" s="161"/>
      <c r="AN44" s="161"/>
      <c r="AO44" s="161"/>
      <c r="AP44" s="161"/>
      <c r="AQ44" s="161"/>
      <c r="AR44" s="161"/>
      <c r="AS44" s="162"/>
      <c r="AT44" s="170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2"/>
      <c r="BJ44" s="165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7"/>
      <c r="BY44" s="165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7"/>
      <c r="CN44" s="165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7"/>
      <c r="DD44" s="165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7"/>
      <c r="DS44" s="165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7"/>
      <c r="EH44" s="165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7"/>
    </row>
    <row r="45" spans="1:152" s="31" customFormat="1" ht="13.5" customHeight="1">
      <c r="A45" s="43"/>
      <c r="B45" s="194" t="s">
        <v>146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5"/>
      <c r="AJ45" s="160" t="s">
        <v>181</v>
      </c>
      <c r="AK45" s="161"/>
      <c r="AL45" s="161"/>
      <c r="AM45" s="161"/>
      <c r="AN45" s="161"/>
      <c r="AO45" s="161"/>
      <c r="AP45" s="161"/>
      <c r="AQ45" s="161"/>
      <c r="AR45" s="161"/>
      <c r="AS45" s="162"/>
      <c r="AT45" s="170" t="s">
        <v>70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2"/>
      <c r="BJ45" s="173">
        <f aca="true" t="shared" si="0" ref="BJ45:BJ53">BY45+CN45+DS45</f>
        <v>197000</v>
      </c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5"/>
      <c r="BY45" s="165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7"/>
      <c r="CN45" s="165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7"/>
      <c r="DD45" s="165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7"/>
      <c r="DS45" s="165">
        <v>197000</v>
      </c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7"/>
      <c r="EH45" s="165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7"/>
    </row>
    <row r="46" spans="1:152" s="31" customFormat="1" ht="13.5" customHeight="1">
      <c r="A46" s="43"/>
      <c r="B46" s="194" t="s">
        <v>147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5"/>
      <c r="AJ46" s="160" t="s">
        <v>182</v>
      </c>
      <c r="AK46" s="161"/>
      <c r="AL46" s="161"/>
      <c r="AM46" s="161"/>
      <c r="AN46" s="161"/>
      <c r="AO46" s="161"/>
      <c r="AP46" s="161"/>
      <c r="AQ46" s="161"/>
      <c r="AR46" s="161"/>
      <c r="AS46" s="162"/>
      <c r="AT46" s="170" t="s">
        <v>70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2"/>
      <c r="BJ46" s="173">
        <f t="shared" si="0"/>
        <v>299300</v>
      </c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5"/>
      <c r="BY46" s="165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7"/>
      <c r="CN46" s="165">
        <v>299300</v>
      </c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7"/>
      <c r="DS46" s="165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7"/>
      <c r="EH46" s="165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7"/>
    </row>
    <row r="47" spans="1:152" s="31" customFormat="1" ht="13.5" customHeight="1">
      <c r="A47" s="43"/>
      <c r="B47" s="194" t="s">
        <v>148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5"/>
      <c r="AJ47" s="160" t="s">
        <v>183</v>
      </c>
      <c r="AK47" s="161"/>
      <c r="AL47" s="161"/>
      <c r="AM47" s="161"/>
      <c r="AN47" s="161"/>
      <c r="AO47" s="161"/>
      <c r="AP47" s="161"/>
      <c r="AQ47" s="161"/>
      <c r="AR47" s="161"/>
      <c r="AS47" s="162"/>
      <c r="AT47" s="170" t="s">
        <v>70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73">
        <f t="shared" si="0"/>
        <v>4904983.21</v>
      </c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5"/>
      <c r="BY47" s="165">
        <v>4881983.21</v>
      </c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7"/>
      <c r="CN47" s="165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7"/>
      <c r="DD47" s="165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7"/>
      <c r="DS47" s="165">
        <v>23000</v>
      </c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7"/>
      <c r="EH47" s="165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7"/>
    </row>
    <row r="48" spans="1:152" s="31" customFormat="1" ht="26.25" customHeight="1">
      <c r="A48" s="43"/>
      <c r="B48" s="183" t="s">
        <v>149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4"/>
      <c r="AJ48" s="160" t="s">
        <v>184</v>
      </c>
      <c r="AK48" s="161"/>
      <c r="AL48" s="161"/>
      <c r="AM48" s="161"/>
      <c r="AN48" s="161"/>
      <c r="AO48" s="161"/>
      <c r="AP48" s="161"/>
      <c r="AQ48" s="161"/>
      <c r="AR48" s="161"/>
      <c r="AS48" s="162"/>
      <c r="AT48" s="170" t="s">
        <v>70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2"/>
      <c r="BJ48" s="165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7"/>
      <c r="BY48" s="165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7"/>
      <c r="CN48" s="165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7"/>
      <c r="DD48" s="165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7"/>
      <c r="DS48" s="165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7"/>
      <c r="EH48" s="165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7"/>
    </row>
    <row r="49" spans="1:152" s="31" customFormat="1" ht="26.25" customHeight="1">
      <c r="A49" s="43"/>
      <c r="B49" s="183" t="s">
        <v>150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4"/>
      <c r="AJ49" s="160" t="s">
        <v>185</v>
      </c>
      <c r="AK49" s="161"/>
      <c r="AL49" s="161"/>
      <c r="AM49" s="161"/>
      <c r="AN49" s="161"/>
      <c r="AO49" s="161"/>
      <c r="AP49" s="161"/>
      <c r="AQ49" s="161"/>
      <c r="AR49" s="161"/>
      <c r="AS49" s="162"/>
      <c r="AT49" s="170" t="s">
        <v>70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2"/>
      <c r="BJ49" s="173">
        <f t="shared" si="0"/>
        <v>965450</v>
      </c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5"/>
      <c r="BY49" s="165">
        <v>315100</v>
      </c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7"/>
      <c r="CN49" s="165">
        <v>350</v>
      </c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7"/>
      <c r="DD49" s="165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7"/>
      <c r="DS49" s="165">
        <v>650000</v>
      </c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7"/>
      <c r="EH49" s="165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7"/>
    </row>
    <row r="50" spans="1:152" s="31" customFormat="1" ht="13.5" customHeight="1">
      <c r="A50" s="43"/>
      <c r="B50" s="183" t="s">
        <v>151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/>
      <c r="AJ50" s="160" t="s">
        <v>186</v>
      </c>
      <c r="AK50" s="161"/>
      <c r="AL50" s="161"/>
      <c r="AM50" s="161"/>
      <c r="AN50" s="161"/>
      <c r="AO50" s="161"/>
      <c r="AP50" s="161"/>
      <c r="AQ50" s="161"/>
      <c r="AR50" s="161"/>
      <c r="AS50" s="162"/>
      <c r="AT50" s="170" t="s">
        <v>70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73">
        <f t="shared" si="0"/>
        <v>702540</v>
      </c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5"/>
      <c r="BY50" s="165">
        <v>183000</v>
      </c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7"/>
      <c r="CN50" s="165">
        <v>119540</v>
      </c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7"/>
      <c r="DD50" s="165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7"/>
      <c r="DS50" s="165">
        <v>400000</v>
      </c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7"/>
      <c r="EH50" s="165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7"/>
    </row>
    <row r="51" spans="1:152" s="31" customFormat="1" ht="13.5" customHeight="1">
      <c r="A51" s="43"/>
      <c r="B51" s="183" t="s">
        <v>152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4"/>
      <c r="AJ51" s="160" t="s">
        <v>187</v>
      </c>
      <c r="AK51" s="161"/>
      <c r="AL51" s="161"/>
      <c r="AM51" s="161"/>
      <c r="AN51" s="161"/>
      <c r="AO51" s="161"/>
      <c r="AP51" s="161"/>
      <c r="AQ51" s="161"/>
      <c r="AR51" s="161"/>
      <c r="AS51" s="162"/>
      <c r="AT51" s="170" t="s">
        <v>70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2"/>
      <c r="BJ51" s="173">
        <f t="shared" si="0"/>
        <v>74610</v>
      </c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5"/>
      <c r="BY51" s="165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7"/>
      <c r="CN51" s="165">
        <v>74610</v>
      </c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7"/>
      <c r="DD51" s="165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7"/>
      <c r="DS51" s="165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7"/>
      <c r="EH51" s="165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7"/>
    </row>
    <row r="52" spans="1:152" s="31" customFormat="1" ht="26.25" customHeight="1">
      <c r="A52" s="43"/>
      <c r="B52" s="183" t="s">
        <v>153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4"/>
      <c r="AJ52" s="160" t="s">
        <v>188</v>
      </c>
      <c r="AK52" s="161"/>
      <c r="AL52" s="161"/>
      <c r="AM52" s="161"/>
      <c r="AN52" s="161"/>
      <c r="AO52" s="161"/>
      <c r="AP52" s="161"/>
      <c r="AQ52" s="161"/>
      <c r="AR52" s="161"/>
      <c r="AS52" s="162"/>
      <c r="AT52" s="170" t="s">
        <v>70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2"/>
      <c r="BJ52" s="173">
        <f t="shared" si="0"/>
        <v>895781.65</v>
      </c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5"/>
      <c r="BY52" s="165">
        <v>735121.65</v>
      </c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7"/>
      <c r="CN52" s="165">
        <v>120660</v>
      </c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7"/>
      <c r="DD52" s="165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7"/>
      <c r="DS52" s="165">
        <v>40000</v>
      </c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7"/>
      <c r="EH52" s="165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7"/>
    </row>
    <row r="53" spans="1:152" s="31" customFormat="1" ht="26.25" customHeight="1">
      <c r="A53" s="43"/>
      <c r="B53" s="183" t="s">
        <v>154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4"/>
      <c r="AJ53" s="160" t="s">
        <v>189</v>
      </c>
      <c r="AK53" s="161"/>
      <c r="AL53" s="161"/>
      <c r="AM53" s="161"/>
      <c r="AN53" s="161"/>
      <c r="AO53" s="161"/>
      <c r="AP53" s="161"/>
      <c r="AQ53" s="161"/>
      <c r="AR53" s="161"/>
      <c r="AS53" s="162"/>
      <c r="AT53" s="170" t="s">
        <v>70</v>
      </c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2"/>
      <c r="BJ53" s="173">
        <f t="shared" si="0"/>
        <v>3837626.45</v>
      </c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5"/>
      <c r="BY53" s="165">
        <v>969428.45</v>
      </c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7"/>
      <c r="CN53" s="165">
        <v>1393130</v>
      </c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7"/>
      <c r="DD53" s="165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7"/>
      <c r="DS53" s="165">
        <v>1475068</v>
      </c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7"/>
      <c r="EH53" s="165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7"/>
    </row>
    <row r="54" spans="1:152" s="31" customFormat="1" ht="13.5" customHeight="1">
      <c r="A54" s="43"/>
      <c r="B54" s="183" t="s">
        <v>155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4"/>
      <c r="AJ54" s="170"/>
      <c r="AK54" s="171"/>
      <c r="AL54" s="171"/>
      <c r="AM54" s="171"/>
      <c r="AN54" s="171"/>
      <c r="AO54" s="171"/>
      <c r="AP54" s="171"/>
      <c r="AQ54" s="171"/>
      <c r="AR54" s="171"/>
      <c r="AS54" s="172"/>
      <c r="AT54" s="170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2"/>
      <c r="BJ54" s="165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7"/>
      <c r="BY54" s="165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7"/>
      <c r="CN54" s="165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7"/>
      <c r="DD54" s="165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7"/>
      <c r="DS54" s="165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7"/>
      <c r="EH54" s="165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7"/>
    </row>
    <row r="55" spans="1:152" s="31" customFormat="1" ht="26.25" customHeight="1">
      <c r="A55" s="43"/>
      <c r="B55" s="168" t="s">
        <v>156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9"/>
      <c r="AJ55" s="170" t="s">
        <v>31</v>
      </c>
      <c r="AK55" s="171"/>
      <c r="AL55" s="171"/>
      <c r="AM55" s="171"/>
      <c r="AN55" s="171"/>
      <c r="AO55" s="171"/>
      <c r="AP55" s="171"/>
      <c r="AQ55" s="171"/>
      <c r="AR55" s="171"/>
      <c r="AS55" s="172"/>
      <c r="AT55" s="170" t="s">
        <v>9</v>
      </c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2"/>
      <c r="BJ55" s="165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7"/>
      <c r="BY55" s="165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7"/>
      <c r="CN55" s="165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7"/>
      <c r="DD55" s="165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7"/>
      <c r="DS55" s="173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5"/>
      <c r="EH55" s="173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5"/>
    </row>
    <row r="56" spans="1:152" s="31" customFormat="1" ht="13.5" customHeight="1">
      <c r="A56" s="43"/>
      <c r="B56" s="178" t="s">
        <v>60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9"/>
      <c r="AJ56" s="170" t="s">
        <v>9</v>
      </c>
      <c r="AK56" s="171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2"/>
      <c r="BJ56" s="165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7"/>
      <c r="BY56" s="165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7"/>
      <c r="CN56" s="165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7"/>
      <c r="DD56" s="165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7"/>
      <c r="DS56" s="165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7"/>
      <c r="EH56" s="165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7"/>
    </row>
    <row r="57" spans="1:152" s="31" customFormat="1" ht="26.25" customHeight="1">
      <c r="A57" s="43"/>
      <c r="B57" s="157" t="s">
        <v>157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93"/>
      <c r="AJ57" s="170" t="s">
        <v>33</v>
      </c>
      <c r="AK57" s="171"/>
      <c r="AL57" s="171"/>
      <c r="AM57" s="171"/>
      <c r="AN57" s="171"/>
      <c r="AO57" s="171"/>
      <c r="AP57" s="171"/>
      <c r="AQ57" s="171"/>
      <c r="AR57" s="171"/>
      <c r="AS57" s="172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  <c r="BJ57" s="165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7"/>
      <c r="BY57" s="165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7"/>
      <c r="CN57" s="165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7"/>
      <c r="DD57" s="165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7"/>
      <c r="DS57" s="165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7"/>
      <c r="EH57" s="165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7"/>
    </row>
    <row r="58" spans="1:152" s="31" customFormat="1" ht="13.5" customHeight="1">
      <c r="A58" s="43"/>
      <c r="B58" s="157" t="s">
        <v>159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93"/>
      <c r="AJ58" s="170" t="s">
        <v>32</v>
      </c>
      <c r="AK58" s="171"/>
      <c r="AL58" s="171"/>
      <c r="AM58" s="171"/>
      <c r="AN58" s="171"/>
      <c r="AO58" s="171"/>
      <c r="AP58" s="171"/>
      <c r="AQ58" s="171"/>
      <c r="AR58" s="171"/>
      <c r="AS58" s="172"/>
      <c r="AT58" s="170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2"/>
      <c r="BJ58" s="165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7"/>
      <c r="BY58" s="165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7"/>
      <c r="CN58" s="165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7"/>
      <c r="DD58" s="165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7"/>
      <c r="DS58" s="165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7"/>
      <c r="EH58" s="165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7"/>
    </row>
    <row r="59" spans="1:152" s="31" customFormat="1" ht="27" customHeight="1">
      <c r="A59" s="43"/>
      <c r="B59" s="168" t="s">
        <v>160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9"/>
      <c r="AJ59" s="170" t="s">
        <v>72</v>
      </c>
      <c r="AK59" s="171"/>
      <c r="AL59" s="171"/>
      <c r="AM59" s="171"/>
      <c r="AN59" s="171"/>
      <c r="AO59" s="171"/>
      <c r="AP59" s="171"/>
      <c r="AQ59" s="171"/>
      <c r="AR59" s="171"/>
      <c r="AS59" s="172"/>
      <c r="AT59" s="170" t="s">
        <v>9</v>
      </c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2"/>
      <c r="BJ59" s="165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7"/>
      <c r="BY59" s="165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7"/>
      <c r="CN59" s="165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7"/>
      <c r="DD59" s="165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7"/>
      <c r="DS59" s="173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5"/>
      <c r="EH59" s="173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5"/>
    </row>
    <row r="60" spans="1:152" s="31" customFormat="1" ht="13.5" customHeight="1">
      <c r="A60" s="43"/>
      <c r="B60" s="178" t="s">
        <v>60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9"/>
      <c r="AJ60" s="170" t="s">
        <v>9</v>
      </c>
      <c r="AK60" s="171"/>
      <c r="AL60" s="171"/>
      <c r="AM60" s="171"/>
      <c r="AN60" s="171"/>
      <c r="AO60" s="171"/>
      <c r="AP60" s="171"/>
      <c r="AQ60" s="171"/>
      <c r="AR60" s="171"/>
      <c r="AS60" s="172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2"/>
      <c r="BJ60" s="165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7"/>
      <c r="BY60" s="165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7"/>
      <c r="CN60" s="165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7"/>
      <c r="DD60" s="165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7"/>
      <c r="DS60" s="165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7"/>
      <c r="EH60" s="165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7"/>
    </row>
    <row r="61" spans="1:152" s="31" customFormat="1" ht="26.25" customHeight="1">
      <c r="A61" s="43"/>
      <c r="B61" s="157" t="s">
        <v>161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93"/>
      <c r="AJ61" s="170" t="s">
        <v>73</v>
      </c>
      <c r="AK61" s="171"/>
      <c r="AL61" s="171"/>
      <c r="AM61" s="171"/>
      <c r="AN61" s="171"/>
      <c r="AO61" s="171"/>
      <c r="AP61" s="171"/>
      <c r="AQ61" s="171"/>
      <c r="AR61" s="171"/>
      <c r="AS61" s="172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2"/>
      <c r="BJ61" s="165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7"/>
      <c r="BY61" s="165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7"/>
      <c r="CN61" s="165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7"/>
      <c r="DD61" s="165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7"/>
      <c r="DS61" s="165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7"/>
      <c r="EH61" s="165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7"/>
    </row>
    <row r="62" spans="1:152" s="31" customFormat="1" ht="13.5" customHeight="1">
      <c r="A62" s="43"/>
      <c r="B62" s="157" t="s">
        <v>162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93"/>
      <c r="AJ62" s="170" t="s">
        <v>56</v>
      </c>
      <c r="AK62" s="171"/>
      <c r="AL62" s="171"/>
      <c r="AM62" s="171"/>
      <c r="AN62" s="171"/>
      <c r="AO62" s="171"/>
      <c r="AP62" s="171"/>
      <c r="AQ62" s="171"/>
      <c r="AR62" s="171"/>
      <c r="AS62" s="172"/>
      <c r="AT62" s="170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2"/>
      <c r="BJ62" s="165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7"/>
      <c r="BY62" s="165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7"/>
      <c r="CN62" s="165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7"/>
      <c r="DD62" s="165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7"/>
      <c r="DS62" s="165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7"/>
      <c r="EH62" s="165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7"/>
    </row>
    <row r="63" spans="1:152" s="31" customFormat="1" ht="26.25" customHeight="1">
      <c r="A63" s="43"/>
      <c r="B63" s="168" t="s">
        <v>74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9"/>
      <c r="AJ63" s="170" t="s">
        <v>71</v>
      </c>
      <c r="AK63" s="171"/>
      <c r="AL63" s="171"/>
      <c r="AM63" s="171"/>
      <c r="AN63" s="171"/>
      <c r="AO63" s="171"/>
      <c r="AP63" s="171"/>
      <c r="AQ63" s="171"/>
      <c r="AR63" s="171"/>
      <c r="AS63" s="172"/>
      <c r="AT63" s="170" t="s">
        <v>9</v>
      </c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2"/>
      <c r="BJ63" s="165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7"/>
      <c r="BY63" s="165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7"/>
      <c r="CN63" s="165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7"/>
      <c r="DD63" s="165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7"/>
      <c r="DS63" s="173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5"/>
      <c r="EH63" s="173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5"/>
    </row>
  </sheetData>
  <sheetProtection/>
  <mergeCells count="523">
    <mergeCell ref="EH7:EV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J37:BX37"/>
    <mergeCell ref="BJ36:BX36"/>
    <mergeCell ref="AT40:BI40"/>
    <mergeCell ref="BJ40:BX40"/>
    <mergeCell ref="BJ31:BX31"/>
    <mergeCell ref="AT27:BI27"/>
    <mergeCell ref="EH40:EV40"/>
    <mergeCell ref="EH34:EV34"/>
    <mergeCell ref="EH35:EV35"/>
    <mergeCell ref="EH59:EV59"/>
    <mergeCell ref="EH60:EV60"/>
    <mergeCell ref="EH61:EV61"/>
    <mergeCell ref="EH62:EV62"/>
    <mergeCell ref="EH63:EV63"/>
    <mergeCell ref="B1:EU1"/>
    <mergeCell ref="BJ62:BX62"/>
    <mergeCell ref="AT62:BI62"/>
    <mergeCell ref="BJ61:BX61"/>
    <mergeCell ref="BJ60:BX60"/>
    <mergeCell ref="EH53:EV53"/>
    <mergeCell ref="EH54:EV54"/>
    <mergeCell ref="EH55:EV55"/>
    <mergeCell ref="EH56:EV56"/>
    <mergeCell ref="EH57:EV57"/>
    <mergeCell ref="EH58:EV58"/>
    <mergeCell ref="EH47:EV47"/>
    <mergeCell ref="EH48:EV48"/>
    <mergeCell ref="EH49:EV49"/>
    <mergeCell ref="EH50:EV50"/>
    <mergeCell ref="EH51:EV51"/>
    <mergeCell ref="EH52:EV52"/>
    <mergeCell ref="EH41:EV41"/>
    <mergeCell ref="EH43:EV43"/>
    <mergeCell ref="EH44:EV44"/>
    <mergeCell ref="EH45:EV45"/>
    <mergeCell ref="EH46:EV46"/>
    <mergeCell ref="EH42:EV42"/>
    <mergeCell ref="EH36:EV36"/>
    <mergeCell ref="EH37:EV37"/>
    <mergeCell ref="EH38:EV38"/>
    <mergeCell ref="EH39:EV39"/>
    <mergeCell ref="EH28:EV28"/>
    <mergeCell ref="EH29:EV29"/>
    <mergeCell ref="EH30:EV30"/>
    <mergeCell ref="EH31:EV31"/>
    <mergeCell ref="EH32:EV32"/>
    <mergeCell ref="EH33:EV33"/>
    <mergeCell ref="EH22:EV22"/>
    <mergeCell ref="EH23:EV23"/>
    <mergeCell ref="EH24:EV24"/>
    <mergeCell ref="EH25:EV25"/>
    <mergeCell ref="EH26:EV26"/>
    <mergeCell ref="EH27:EV27"/>
    <mergeCell ref="EH16:EV16"/>
    <mergeCell ref="EH17:EV17"/>
    <mergeCell ref="EH18:EV18"/>
    <mergeCell ref="EH19:EV19"/>
    <mergeCell ref="EH20:EV20"/>
    <mergeCell ref="EH21:EV21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B19:AI19"/>
    <mergeCell ref="AJ19:AS19"/>
    <mergeCell ref="AT19:BI19"/>
    <mergeCell ref="BJ19:BX19"/>
    <mergeCell ref="BJ44:BX44"/>
    <mergeCell ref="EH8:EV8"/>
    <mergeCell ref="EH9:EV9"/>
    <mergeCell ref="EH10:EV10"/>
    <mergeCell ref="CN19:DC19"/>
    <mergeCell ref="DD19:DR19"/>
    <mergeCell ref="DS38:EG38"/>
    <mergeCell ref="AJ52:AS52"/>
    <mergeCell ref="AT52:BI52"/>
    <mergeCell ref="BJ52:BX52"/>
    <mergeCell ref="BY52:CM52"/>
    <mergeCell ref="CN52:DC52"/>
    <mergeCell ref="DD52:DR52"/>
    <mergeCell ref="BJ49:BX49"/>
    <mergeCell ref="AT49:BI49"/>
    <mergeCell ref="BJ51:BX51"/>
    <mergeCell ref="CN38:DC38"/>
    <mergeCell ref="BJ48:BX48"/>
    <mergeCell ref="AT39:BI39"/>
    <mergeCell ref="BJ39:BX39"/>
    <mergeCell ref="CN45:DC45"/>
    <mergeCell ref="BY46:CM46"/>
    <mergeCell ref="BJ46:BX46"/>
    <mergeCell ref="BJ45:BX45"/>
    <mergeCell ref="AT44:BI44"/>
    <mergeCell ref="BJ43:BX43"/>
    <mergeCell ref="B32:AI32"/>
    <mergeCell ref="CN32:DC32"/>
    <mergeCell ref="BJ34:BX34"/>
    <mergeCell ref="BY34:CM34"/>
    <mergeCell ref="CN34:DC34"/>
    <mergeCell ref="BJ32:BX32"/>
    <mergeCell ref="AT32:BI32"/>
    <mergeCell ref="B33:AI33"/>
    <mergeCell ref="AJ33:AS33"/>
    <mergeCell ref="AT34:BI34"/>
    <mergeCell ref="CN33:DC33"/>
    <mergeCell ref="DD63:DR63"/>
    <mergeCell ref="B63:AI63"/>
    <mergeCell ref="AT63:BI63"/>
    <mergeCell ref="BJ63:BX63"/>
    <mergeCell ref="AJ63:AS63"/>
    <mergeCell ref="BY63:CM63"/>
    <mergeCell ref="AT38:BI38"/>
    <mergeCell ref="BJ38:BX38"/>
    <mergeCell ref="BY38:CM38"/>
    <mergeCell ref="CN63:DC63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BY62:CM62"/>
    <mergeCell ref="CN62:DC62"/>
    <mergeCell ref="BY61:CM61"/>
    <mergeCell ref="BY25:CM25"/>
    <mergeCell ref="CN25:DC25"/>
    <mergeCell ref="BY32:CM32"/>
    <mergeCell ref="CN61:DC61"/>
    <mergeCell ref="BY48:CM48"/>
    <mergeCell ref="CN48:DC48"/>
    <mergeCell ref="BY53:CM53"/>
    <mergeCell ref="B25:AI25"/>
    <mergeCell ref="AT25:BI25"/>
    <mergeCell ref="B46:AI46"/>
    <mergeCell ref="AT46:BI46"/>
    <mergeCell ref="B45:AI45"/>
    <mergeCell ref="AT45:BI45"/>
    <mergeCell ref="B38:AI38"/>
    <mergeCell ref="AJ38:AS38"/>
    <mergeCell ref="AJ31:AS31"/>
    <mergeCell ref="AT33:BI33"/>
    <mergeCell ref="BJ57:BX57"/>
    <mergeCell ref="AT57:BI57"/>
    <mergeCell ref="BJ56:BX56"/>
    <mergeCell ref="AJ53:AS53"/>
    <mergeCell ref="BJ55:BX55"/>
    <mergeCell ref="AT4:BI7"/>
    <mergeCell ref="BJ33:BX33"/>
    <mergeCell ref="AT51:BI51"/>
    <mergeCell ref="AT43:BI43"/>
    <mergeCell ref="AT36:BI36"/>
    <mergeCell ref="B60:AI60"/>
    <mergeCell ref="B58:AI58"/>
    <mergeCell ref="B56:AI56"/>
    <mergeCell ref="B55:AI55"/>
    <mergeCell ref="B59:AI59"/>
    <mergeCell ref="AJ37:AS37"/>
    <mergeCell ref="B57:AI57"/>
    <mergeCell ref="B53:AI53"/>
    <mergeCell ref="B52:AI52"/>
    <mergeCell ref="B43:AI43"/>
    <mergeCell ref="AJ55:AS55"/>
    <mergeCell ref="AJ56:AS56"/>
    <mergeCell ref="AJ60:AS60"/>
    <mergeCell ref="AJ58:AS58"/>
    <mergeCell ref="AJ57:AS57"/>
    <mergeCell ref="BJ59:BX59"/>
    <mergeCell ref="AT56:BI56"/>
    <mergeCell ref="AT55:BI55"/>
    <mergeCell ref="AT58:BI58"/>
    <mergeCell ref="BJ58:BX58"/>
    <mergeCell ref="CN56:DC56"/>
    <mergeCell ref="BY57:CM57"/>
    <mergeCell ref="CN57:DC57"/>
    <mergeCell ref="AT35:BI35"/>
    <mergeCell ref="BJ35:BX35"/>
    <mergeCell ref="AT61:BI61"/>
    <mergeCell ref="BY59:CM59"/>
    <mergeCell ref="BY58:CM58"/>
    <mergeCell ref="BJ53:BX53"/>
    <mergeCell ref="AT53:BI53"/>
    <mergeCell ref="AJ25:AS25"/>
    <mergeCell ref="AJ47:AS47"/>
    <mergeCell ref="AJ48:AS48"/>
    <mergeCell ref="AJ45:AS45"/>
    <mergeCell ref="AJ46:AS46"/>
    <mergeCell ref="AJ32:AS32"/>
    <mergeCell ref="AJ40:AS40"/>
    <mergeCell ref="AJ43:AS43"/>
    <mergeCell ref="AJ35:AS35"/>
    <mergeCell ref="AJ44:AS44"/>
    <mergeCell ref="DD58:DR58"/>
    <mergeCell ref="CN46:DC46"/>
    <mergeCell ref="BY47:CM47"/>
    <mergeCell ref="CN47:DC47"/>
    <mergeCell ref="BY55:CM55"/>
    <mergeCell ref="BY49:CM49"/>
    <mergeCell ref="CN49:DC49"/>
    <mergeCell ref="CN55:DC55"/>
    <mergeCell ref="BY56:CM56"/>
    <mergeCell ref="CN53:DC53"/>
    <mergeCell ref="DD53:DR53"/>
    <mergeCell ref="DD26:DR26"/>
    <mergeCell ref="DD29:DR29"/>
    <mergeCell ref="DD56:DR56"/>
    <mergeCell ref="DD33:DR33"/>
    <mergeCell ref="DD55:DR55"/>
    <mergeCell ref="DD48:DR48"/>
    <mergeCell ref="DD40:DR40"/>
    <mergeCell ref="DD43:DR43"/>
    <mergeCell ref="DD35:DR35"/>
    <mergeCell ref="DD25:DR25"/>
    <mergeCell ref="DD28:DR28"/>
    <mergeCell ref="DD13:DR13"/>
    <mergeCell ref="DD46:DR46"/>
    <mergeCell ref="DD21:DR21"/>
    <mergeCell ref="BY26:CM26"/>
    <mergeCell ref="BY31:CM31"/>
    <mergeCell ref="CN28:DC28"/>
    <mergeCell ref="DD32:DR32"/>
    <mergeCell ref="BY33:CM33"/>
    <mergeCell ref="BY45:CM45"/>
    <mergeCell ref="DD11:DR11"/>
    <mergeCell ref="DD6:DR7"/>
    <mergeCell ref="DD8:DR8"/>
    <mergeCell ref="DD10:DR10"/>
    <mergeCell ref="BY15:CM15"/>
    <mergeCell ref="CN15:DC15"/>
    <mergeCell ref="CN20:DC20"/>
    <mergeCell ref="DD20:DR20"/>
    <mergeCell ref="BY8:CM8"/>
    <mergeCell ref="BJ5:BX7"/>
    <mergeCell ref="AJ8:AS8"/>
    <mergeCell ref="AT8:BI8"/>
    <mergeCell ref="BJ8:BX8"/>
    <mergeCell ref="BY6:CM7"/>
    <mergeCell ref="CN6:DC7"/>
    <mergeCell ref="CN8:DC8"/>
    <mergeCell ref="BY5:EV5"/>
    <mergeCell ref="DS6:EV6"/>
    <mergeCell ref="DS7:EG7"/>
    <mergeCell ref="AT15:BI15"/>
    <mergeCell ref="BJ15:BX15"/>
    <mergeCell ref="BY13:CM13"/>
    <mergeCell ref="CN13:DC13"/>
    <mergeCell ref="BY14:CM14"/>
    <mergeCell ref="CN14:DC14"/>
    <mergeCell ref="B14:AI14"/>
    <mergeCell ref="AJ14:AS14"/>
    <mergeCell ref="AT14:BI14"/>
    <mergeCell ref="BJ14:BX14"/>
    <mergeCell ref="AT13:BI13"/>
    <mergeCell ref="BJ13:BX13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Y21:CM21"/>
    <mergeCell ref="CN21:DC21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20:AI20"/>
    <mergeCell ref="AT22:BI22"/>
    <mergeCell ref="BJ22:BX22"/>
    <mergeCell ref="BY22:CM22"/>
    <mergeCell ref="CN22:DC22"/>
    <mergeCell ref="DD22:DR22"/>
    <mergeCell ref="B21:AI21"/>
    <mergeCell ref="AJ21:AS21"/>
    <mergeCell ref="AT21:BI21"/>
    <mergeCell ref="BJ21:BX21"/>
    <mergeCell ref="AT23:BI23"/>
    <mergeCell ref="BJ23:BX23"/>
    <mergeCell ref="CN23:DC23"/>
    <mergeCell ref="BY23:CM23"/>
    <mergeCell ref="DD23:DR23"/>
    <mergeCell ref="DD24:DR24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BY29:CM29"/>
    <mergeCell ref="B28:AI28"/>
    <mergeCell ref="AJ28:AS28"/>
    <mergeCell ref="AT28:BI28"/>
    <mergeCell ref="BJ28:BX28"/>
    <mergeCell ref="B29:AI29"/>
    <mergeCell ref="AJ29:AS29"/>
    <mergeCell ref="AT29:BI29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CN35:DC35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Y39:CM39"/>
    <mergeCell ref="BY37:CM37"/>
    <mergeCell ref="BY44:CM44"/>
    <mergeCell ref="CN44:DC44"/>
    <mergeCell ref="DD44:DR44"/>
    <mergeCell ref="DD45:DR45"/>
    <mergeCell ref="B23:AI23"/>
    <mergeCell ref="AJ23:AS23"/>
    <mergeCell ref="BY43:CM43"/>
    <mergeCell ref="CN43:DC43"/>
    <mergeCell ref="DD38:DR38"/>
    <mergeCell ref="B44:AI44"/>
    <mergeCell ref="B51:AI51"/>
    <mergeCell ref="AJ51:AS51"/>
    <mergeCell ref="B34:AI34"/>
    <mergeCell ref="AJ34:AS34"/>
    <mergeCell ref="B36:AI36"/>
    <mergeCell ref="AJ36:AS36"/>
    <mergeCell ref="B49:AI49"/>
    <mergeCell ref="AJ49:AS49"/>
    <mergeCell ref="B35:AI35"/>
    <mergeCell ref="B48:AI48"/>
    <mergeCell ref="B50:AI50"/>
    <mergeCell ref="AJ50:AS50"/>
    <mergeCell ref="AT50:BI50"/>
    <mergeCell ref="BJ50:BX50"/>
    <mergeCell ref="B47:AI47"/>
    <mergeCell ref="AT47:BI47"/>
    <mergeCell ref="BJ47:BX47"/>
    <mergeCell ref="AT48:BI48"/>
    <mergeCell ref="BY50:CM50"/>
    <mergeCell ref="CN50:DC50"/>
    <mergeCell ref="DD62:DR62"/>
    <mergeCell ref="DD61:DR61"/>
    <mergeCell ref="DD60:DR60"/>
    <mergeCell ref="DD59:DR59"/>
    <mergeCell ref="CN58:DC58"/>
    <mergeCell ref="BY51:CM51"/>
    <mergeCell ref="DD50:DR50"/>
    <mergeCell ref="DD57:DR57"/>
    <mergeCell ref="B62:AI62"/>
    <mergeCell ref="AJ62:AS62"/>
    <mergeCell ref="CN59:DC59"/>
    <mergeCell ref="AT60:BI60"/>
    <mergeCell ref="CN60:DC60"/>
    <mergeCell ref="BY60:CM60"/>
    <mergeCell ref="B61:AI61"/>
    <mergeCell ref="AJ59:AS59"/>
    <mergeCell ref="AJ61:AS61"/>
    <mergeCell ref="AT59:BI59"/>
    <mergeCell ref="DS14:EG14"/>
    <mergeCell ref="B9:AI9"/>
    <mergeCell ref="AJ9:AS9"/>
    <mergeCell ref="DS26:EG26"/>
    <mergeCell ref="DS22:EG22"/>
    <mergeCell ref="DS23:EG23"/>
    <mergeCell ref="DS24:EG24"/>
    <mergeCell ref="DS21:EG21"/>
    <mergeCell ref="DS13:EG13"/>
    <mergeCell ref="DS20:EG20"/>
    <mergeCell ref="DS8:EG8"/>
    <mergeCell ref="BY9:CM9"/>
    <mergeCell ref="CN9:DC9"/>
    <mergeCell ref="DD9:DR9"/>
    <mergeCell ref="DS9:EG9"/>
    <mergeCell ref="B11:AI11"/>
    <mergeCell ref="AJ10:AS10"/>
    <mergeCell ref="BJ11:BX11"/>
    <mergeCell ref="BY11:CM11"/>
    <mergeCell ref="CN11:DC11"/>
    <mergeCell ref="DS45:EG45"/>
    <mergeCell ref="DS16:EG16"/>
    <mergeCell ref="DS18:EG18"/>
    <mergeCell ref="DD54:DR54"/>
    <mergeCell ref="DS43:EG43"/>
    <mergeCell ref="DS15:EG15"/>
    <mergeCell ref="DS31:EG31"/>
    <mergeCell ref="DS34:EG34"/>
    <mergeCell ref="DS35:EG35"/>
    <mergeCell ref="DS36:EG36"/>
    <mergeCell ref="B54:AI54"/>
    <mergeCell ref="AJ54:AS54"/>
    <mergeCell ref="AT54:BI54"/>
    <mergeCell ref="BJ54:BX54"/>
    <mergeCell ref="BY54:CM54"/>
    <mergeCell ref="CN54:DC54"/>
    <mergeCell ref="DS46:EG46"/>
    <mergeCell ref="DS47:EG47"/>
    <mergeCell ref="DS48:EG48"/>
    <mergeCell ref="CN51:DC51"/>
    <mergeCell ref="DD51:DR51"/>
    <mergeCell ref="DS52:EG52"/>
    <mergeCell ref="DS51:EG51"/>
    <mergeCell ref="DD49:DR49"/>
    <mergeCell ref="DD47:DR47"/>
    <mergeCell ref="DS53:EG53"/>
    <mergeCell ref="DS62:EG62"/>
    <mergeCell ref="DS63:EG63"/>
    <mergeCell ref="DS61:EG61"/>
    <mergeCell ref="BJ25:BX25"/>
    <mergeCell ref="CN10:DC10"/>
    <mergeCell ref="DD41:DR41"/>
    <mergeCell ref="DS55:EG55"/>
    <mergeCell ref="DS56:EG56"/>
    <mergeCell ref="DS57:EG57"/>
    <mergeCell ref="DS60:EG60"/>
    <mergeCell ref="DS10:EG10"/>
    <mergeCell ref="BY10:CM10"/>
    <mergeCell ref="DS44:EG44"/>
    <mergeCell ref="DS49:EG49"/>
    <mergeCell ref="DS50:EG50"/>
    <mergeCell ref="DS59:EG59"/>
    <mergeCell ref="DD42:DR42"/>
    <mergeCell ref="DS42:EG42"/>
    <mergeCell ref="DS58:EG58"/>
    <mergeCell ref="DS27:EG27"/>
    <mergeCell ref="DS37:EG37"/>
    <mergeCell ref="DS29:EG29"/>
    <mergeCell ref="DS30:EG30"/>
    <mergeCell ref="CN12:DC12"/>
    <mergeCell ref="DD12:DR12"/>
    <mergeCell ref="DS12:EG12"/>
    <mergeCell ref="DS25:EG25"/>
    <mergeCell ref="DS28:EG28"/>
    <mergeCell ref="DS33:EG33"/>
    <mergeCell ref="DS54:EG54"/>
    <mergeCell ref="DS32:EG32"/>
    <mergeCell ref="DS40:EG40"/>
    <mergeCell ref="CY2:DB2"/>
    <mergeCell ref="DC2:DF2"/>
    <mergeCell ref="B12:AI12"/>
    <mergeCell ref="AJ12:AS12"/>
    <mergeCell ref="AT12:BI12"/>
    <mergeCell ref="BJ12:BX12"/>
    <mergeCell ref="BY12:CM12"/>
    <mergeCell ref="BJ41:BX41"/>
    <mergeCell ref="BS2:CX2"/>
    <mergeCell ref="BJ9:BX9"/>
    <mergeCell ref="AT37:BI37"/>
    <mergeCell ref="AJ24:AS24"/>
    <mergeCell ref="AT24:BI24"/>
    <mergeCell ref="AT9:BI9"/>
    <mergeCell ref="BJ24:BX24"/>
    <mergeCell ref="CN40:DC40"/>
    <mergeCell ref="BY35:CM35"/>
    <mergeCell ref="B42:AI42"/>
    <mergeCell ref="AJ42:AS42"/>
    <mergeCell ref="AT42:BI42"/>
    <mergeCell ref="BJ42:BX42"/>
    <mergeCell ref="BY42:CM42"/>
    <mergeCell ref="CN42:DC42"/>
    <mergeCell ref="B41:AI41"/>
    <mergeCell ref="AJ41:AS41"/>
    <mergeCell ref="CC3:CF3"/>
    <mergeCell ref="CG3:CJ3"/>
    <mergeCell ref="DS41:EG41"/>
    <mergeCell ref="B40:AI40"/>
    <mergeCell ref="AJ11:AS11"/>
    <mergeCell ref="AT11:BI11"/>
    <mergeCell ref="B10:AI10"/>
    <mergeCell ref="AT41:BI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38"/>
  <sheetViews>
    <sheetView view="pageBreakPreview" zoomScale="130" zoomScaleSheetLayoutView="130" zoomScalePageLayoutView="0" workbookViewId="0" topLeftCell="A90">
      <selection activeCell="I125" sqref="I125"/>
    </sheetView>
  </sheetViews>
  <sheetFormatPr defaultColWidth="0.875" defaultRowHeight="12.75"/>
  <cols>
    <col min="1" max="1" width="3.25390625" style="30" customWidth="1"/>
    <col min="2" max="2" width="21.125" style="30" customWidth="1"/>
    <col min="3" max="5" width="10.25390625" style="30" customWidth="1"/>
    <col min="6" max="6" width="9.625" style="30" customWidth="1"/>
    <col min="7" max="7" width="10.25390625" style="30" customWidth="1"/>
    <col min="8" max="8" width="10.125" style="30" customWidth="1"/>
    <col min="9" max="9" width="10.7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26" t="s">
        <v>277</v>
      </c>
      <c r="B1" s="226"/>
      <c r="C1" s="226"/>
      <c r="D1" s="226"/>
      <c r="E1" s="226"/>
      <c r="F1" s="226"/>
      <c r="G1" s="226"/>
      <c r="H1" s="226"/>
      <c r="I1" s="226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5" spans="1:124" s="39" customFormat="1" ht="12.75">
      <c r="A5" s="30" t="s">
        <v>228</v>
      </c>
      <c r="B5" s="56"/>
      <c r="C5" s="56"/>
      <c r="D5" s="232" t="s">
        <v>313</v>
      </c>
      <c r="E5" s="232"/>
      <c r="F5" s="232"/>
      <c r="G5" s="232"/>
      <c r="H5" s="232"/>
      <c r="I5" s="232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1:124" s="39" customFormat="1" ht="13.5" customHeight="1">
      <c r="A6" s="30"/>
      <c r="B6" s="56"/>
      <c r="C6" s="56"/>
      <c r="D6" s="237" t="s">
        <v>278</v>
      </c>
      <c r="E6" s="237"/>
      <c r="F6" s="237"/>
      <c r="G6" s="237"/>
      <c r="H6" s="237"/>
      <c r="I6" s="23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</row>
    <row r="8" spans="1:9" s="68" customFormat="1" ht="33.75" customHeight="1">
      <c r="A8" s="205" t="s">
        <v>230</v>
      </c>
      <c r="B8" s="205" t="s">
        <v>269</v>
      </c>
      <c r="C8" s="205" t="s">
        <v>280</v>
      </c>
      <c r="D8" s="218" t="s">
        <v>273</v>
      </c>
      <c r="E8" s="219"/>
      <c r="F8" s="219"/>
      <c r="G8" s="220"/>
      <c r="H8" s="205" t="s">
        <v>274</v>
      </c>
      <c r="I8" s="205" t="s">
        <v>216</v>
      </c>
    </row>
    <row r="9" spans="1:9" s="68" customFormat="1" ht="18.75" customHeight="1">
      <c r="A9" s="205"/>
      <c r="B9" s="205"/>
      <c r="C9" s="205"/>
      <c r="D9" s="196" t="s">
        <v>3</v>
      </c>
      <c r="E9" s="197"/>
      <c r="F9" s="197"/>
      <c r="G9" s="198"/>
      <c r="H9" s="205"/>
      <c r="I9" s="205"/>
    </row>
    <row r="10" spans="1:9" s="68" customFormat="1" ht="83.25" customHeight="1">
      <c r="A10" s="205"/>
      <c r="B10" s="205"/>
      <c r="C10" s="205"/>
      <c r="D10" s="67" t="s">
        <v>281</v>
      </c>
      <c r="E10" s="67" t="s">
        <v>282</v>
      </c>
      <c r="F10" s="67" t="s">
        <v>283</v>
      </c>
      <c r="G10" s="67" t="s">
        <v>284</v>
      </c>
      <c r="H10" s="205"/>
      <c r="I10" s="205"/>
    </row>
    <row r="11" spans="1:9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37.5" customHeight="1">
      <c r="A12" s="59" t="s">
        <v>96</v>
      </c>
      <c r="B12" s="62" t="s">
        <v>285</v>
      </c>
      <c r="C12" s="59">
        <v>4</v>
      </c>
      <c r="D12" s="59">
        <v>1534212</v>
      </c>
      <c r="E12" s="59">
        <v>36000</v>
      </c>
      <c r="F12" s="59">
        <v>593715</v>
      </c>
      <c r="G12" s="59"/>
      <c r="H12" s="59">
        <f>D12+E12+F12+G12</f>
        <v>2163927</v>
      </c>
      <c r="I12" s="73">
        <v>488691</v>
      </c>
    </row>
    <row r="13" spans="1:9" ht="28.5" customHeight="1">
      <c r="A13" s="59" t="s">
        <v>105</v>
      </c>
      <c r="B13" s="62" t="s">
        <v>270</v>
      </c>
      <c r="C13" s="59">
        <v>27</v>
      </c>
      <c r="D13" s="59">
        <v>4683228</v>
      </c>
      <c r="E13" s="59">
        <v>697028</v>
      </c>
      <c r="F13" s="59">
        <v>1284239</v>
      </c>
      <c r="G13" s="59"/>
      <c r="H13" s="59">
        <f>D13+E13+F13+G13</f>
        <v>6664495</v>
      </c>
      <c r="I13" s="73">
        <v>1628575</v>
      </c>
    </row>
    <row r="14" spans="1:9" ht="37.5" customHeight="1">
      <c r="A14" s="59" t="s">
        <v>110</v>
      </c>
      <c r="B14" s="62" t="s">
        <v>271</v>
      </c>
      <c r="C14" s="59">
        <v>10</v>
      </c>
      <c r="D14" s="59">
        <v>1095540</v>
      </c>
      <c r="E14" s="59">
        <v>357060</v>
      </c>
      <c r="F14" s="59">
        <v>447820</v>
      </c>
      <c r="G14" s="59"/>
      <c r="H14" s="59">
        <f>D14+E14+F14+G14</f>
        <v>1900420</v>
      </c>
      <c r="I14" s="73">
        <v>384817</v>
      </c>
    </row>
    <row r="15" spans="1:9" ht="37.5" customHeight="1">
      <c r="A15" s="59" t="s">
        <v>234</v>
      </c>
      <c r="B15" s="62" t="s">
        <v>272</v>
      </c>
      <c r="C15" s="59">
        <v>41</v>
      </c>
      <c r="D15" s="59">
        <v>2570376</v>
      </c>
      <c r="E15" s="59">
        <v>2415185.28</v>
      </c>
      <c r="F15" s="59"/>
      <c r="G15" s="59">
        <v>1280330</v>
      </c>
      <c r="H15" s="59">
        <f>D15+E15+F15+G15</f>
        <v>6265891.279999999</v>
      </c>
      <c r="I15" s="76">
        <v>1455023.31</v>
      </c>
    </row>
    <row r="16" spans="1:9" ht="16.5" customHeight="1">
      <c r="A16" s="65"/>
      <c r="B16" s="66" t="s">
        <v>214</v>
      </c>
      <c r="C16" s="59">
        <f>SUM(C12:C15)</f>
        <v>82</v>
      </c>
      <c r="D16" s="59" t="s">
        <v>215</v>
      </c>
      <c r="E16" s="59" t="s">
        <v>215</v>
      </c>
      <c r="F16" s="59" t="s">
        <v>215</v>
      </c>
      <c r="G16" s="59" t="s">
        <v>215</v>
      </c>
      <c r="H16" s="59">
        <f>SUM(H12:H15)</f>
        <v>16994733.28</v>
      </c>
      <c r="I16" s="76">
        <f>SUM(I12:I15)</f>
        <v>3957106.31</v>
      </c>
    </row>
    <row r="17" spans="1:9" ht="38.25" customHeight="1">
      <c r="A17" s="51"/>
      <c r="B17" s="74"/>
      <c r="C17" s="64"/>
      <c r="D17" s="64"/>
      <c r="E17" s="64"/>
      <c r="F17" s="64"/>
      <c r="G17" s="64"/>
      <c r="H17" s="64"/>
      <c r="I17" s="75"/>
    </row>
    <row r="18" spans="1:124" s="39" customFormat="1" ht="12.75" customHeight="1">
      <c r="A18" s="39" t="s">
        <v>227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</row>
    <row r="19" spans="1:124" s="39" customFormat="1" ht="12.75">
      <c r="A19" s="3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39" customFormat="1" ht="12.75" customHeight="1">
      <c r="A20" s="30" t="s">
        <v>228</v>
      </c>
      <c r="B20" s="56"/>
      <c r="C20" s="56"/>
      <c r="D20" s="232" t="s">
        <v>314</v>
      </c>
      <c r="E20" s="232"/>
      <c r="F20" s="232"/>
      <c r="G20" s="232"/>
      <c r="H20" s="232"/>
      <c r="I20" s="232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39" customFormat="1" ht="13.5" customHeight="1">
      <c r="A21" s="30"/>
      <c r="B21" s="56"/>
      <c r="C21" s="56"/>
      <c r="D21" s="241" t="s">
        <v>278</v>
      </c>
      <c r="E21" s="241"/>
      <c r="F21" s="241"/>
      <c r="G21" s="241"/>
      <c r="H21" s="241"/>
      <c r="I21" s="241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6" ht="12.75">
      <c r="A22" s="60"/>
      <c r="B22" s="61"/>
      <c r="C22" s="61"/>
      <c r="D22" s="61"/>
      <c r="E22" s="61"/>
      <c r="F22" s="61"/>
    </row>
    <row r="23" spans="1:9" s="68" customFormat="1" ht="75.75" customHeight="1">
      <c r="A23" s="67" t="s">
        <v>230</v>
      </c>
      <c r="B23" s="218" t="s">
        <v>220</v>
      </c>
      <c r="C23" s="219"/>
      <c r="D23" s="219"/>
      <c r="E23" s="219"/>
      <c r="F23" s="220"/>
      <c r="G23" s="67" t="s">
        <v>221</v>
      </c>
      <c r="H23" s="67" t="s">
        <v>276</v>
      </c>
      <c r="I23" s="67" t="s">
        <v>224</v>
      </c>
    </row>
    <row r="24" spans="1:9" ht="12.75">
      <c r="A24" s="59">
        <v>1</v>
      </c>
      <c r="B24" s="218">
        <v>2</v>
      </c>
      <c r="C24" s="219"/>
      <c r="D24" s="219"/>
      <c r="E24" s="219"/>
      <c r="F24" s="220"/>
      <c r="G24" s="59">
        <v>3</v>
      </c>
      <c r="H24" s="59">
        <v>4</v>
      </c>
      <c r="I24" s="59">
        <v>5</v>
      </c>
    </row>
    <row r="25" spans="1:9" ht="15" customHeight="1">
      <c r="A25" s="59" t="s">
        <v>96</v>
      </c>
      <c r="B25" s="228" t="s">
        <v>223</v>
      </c>
      <c r="C25" s="229"/>
      <c r="D25" s="229"/>
      <c r="E25" s="229"/>
      <c r="F25" s="230"/>
      <c r="G25" s="59"/>
      <c r="H25" s="59"/>
      <c r="I25" s="59"/>
    </row>
    <row r="26" spans="1:9" ht="15" customHeight="1">
      <c r="A26" s="59" t="s">
        <v>105</v>
      </c>
      <c r="B26" s="228" t="s">
        <v>225</v>
      </c>
      <c r="C26" s="229"/>
      <c r="D26" s="229"/>
      <c r="E26" s="229"/>
      <c r="F26" s="230"/>
      <c r="G26" s="59"/>
      <c r="H26" s="59"/>
      <c r="I26" s="59"/>
    </row>
    <row r="27" spans="1:9" ht="15" customHeight="1">
      <c r="A27" s="59" t="s">
        <v>110</v>
      </c>
      <c r="B27" s="228" t="s">
        <v>233</v>
      </c>
      <c r="C27" s="229"/>
      <c r="D27" s="229"/>
      <c r="E27" s="229"/>
      <c r="F27" s="230"/>
      <c r="G27" s="59">
        <v>19</v>
      </c>
      <c r="H27" s="73">
        <f>I27/G27/12</f>
        <v>1643.224254385965</v>
      </c>
      <c r="I27" s="59">
        <v>374655.13</v>
      </c>
    </row>
    <row r="28" spans="1:9" ht="12.75">
      <c r="A28" s="59" t="s">
        <v>234</v>
      </c>
      <c r="B28" s="228"/>
      <c r="C28" s="229"/>
      <c r="D28" s="229"/>
      <c r="E28" s="229"/>
      <c r="F28" s="230"/>
      <c r="G28" s="59"/>
      <c r="H28" s="59"/>
      <c r="I28" s="59"/>
    </row>
    <row r="29" spans="1:9" ht="12.75">
      <c r="A29" s="59"/>
      <c r="B29" s="231" t="s">
        <v>214</v>
      </c>
      <c r="C29" s="231"/>
      <c r="D29" s="231"/>
      <c r="E29" s="231"/>
      <c r="F29" s="231"/>
      <c r="G29" s="59"/>
      <c r="H29" s="59"/>
      <c r="I29" s="59">
        <f>SUM(I25:I28)</f>
        <v>374655.13</v>
      </c>
    </row>
    <row r="30" spans="1:6" ht="173.25" customHeight="1">
      <c r="A30" s="60"/>
      <c r="B30" s="61"/>
      <c r="C30" s="61"/>
      <c r="D30" s="61"/>
      <c r="E30" s="61"/>
      <c r="F30" s="61"/>
    </row>
    <row r="31" spans="1:9" ht="15" customHeight="1">
      <c r="A31" s="39" t="s">
        <v>229</v>
      </c>
      <c r="B31" s="56"/>
      <c r="C31" s="56"/>
      <c r="D31" s="56"/>
      <c r="E31" s="56"/>
      <c r="F31" s="56"/>
      <c r="G31" s="56"/>
      <c r="H31" s="56"/>
      <c r="I31" s="56"/>
    </row>
    <row r="32" spans="1:5" ht="15" customHeight="1">
      <c r="A32" s="54" t="s">
        <v>222</v>
      </c>
      <c r="B32" s="63"/>
      <c r="C32" s="63"/>
      <c r="D32" s="63"/>
      <c r="E32" s="63"/>
    </row>
    <row r="33" spans="1:9" ht="15" customHeight="1">
      <c r="A33" s="30" t="s">
        <v>228</v>
      </c>
      <c r="B33" s="56"/>
      <c r="C33" s="56"/>
      <c r="D33" s="232" t="s">
        <v>314</v>
      </c>
      <c r="E33" s="232"/>
      <c r="F33" s="232"/>
      <c r="G33" s="232"/>
      <c r="H33" s="232"/>
      <c r="I33" s="232"/>
    </row>
    <row r="34" spans="2:9" ht="15" customHeight="1">
      <c r="B34" s="56"/>
      <c r="C34" s="56"/>
      <c r="D34" s="237" t="s">
        <v>278</v>
      </c>
      <c r="E34" s="237"/>
      <c r="F34" s="237"/>
      <c r="G34" s="237"/>
      <c r="H34" s="237"/>
      <c r="I34" s="237"/>
    </row>
    <row r="35" spans="1:5" ht="15" customHeight="1">
      <c r="A35" s="60"/>
      <c r="B35" s="61"/>
      <c r="C35" s="61"/>
      <c r="D35" s="61"/>
      <c r="E35" s="61"/>
    </row>
    <row r="36" spans="1:9" ht="84" customHeight="1">
      <c r="A36" s="67" t="s">
        <v>230</v>
      </c>
      <c r="B36" s="205" t="s">
        <v>39</v>
      </c>
      <c r="C36" s="205"/>
      <c r="D36" s="205"/>
      <c r="E36" s="205"/>
      <c r="F36" s="67" t="s">
        <v>231</v>
      </c>
      <c r="G36" s="67" t="s">
        <v>286</v>
      </c>
      <c r="H36" s="67" t="s">
        <v>276</v>
      </c>
      <c r="I36" s="67" t="s">
        <v>237</v>
      </c>
    </row>
    <row r="37" spans="1:9" ht="15" customHeight="1">
      <c r="A37" s="59">
        <v>1</v>
      </c>
      <c r="B37" s="225">
        <v>2</v>
      </c>
      <c r="C37" s="225"/>
      <c r="D37" s="225"/>
      <c r="E37" s="225"/>
      <c r="F37" s="59">
        <v>3</v>
      </c>
      <c r="G37" s="59">
        <v>4</v>
      </c>
      <c r="H37" s="59">
        <v>5</v>
      </c>
      <c r="I37" s="59">
        <v>6</v>
      </c>
    </row>
    <row r="38" spans="1:9" ht="15" customHeight="1">
      <c r="A38" s="59" t="s">
        <v>96</v>
      </c>
      <c r="B38" s="227" t="s">
        <v>238</v>
      </c>
      <c r="C38" s="227"/>
      <c r="D38" s="227"/>
      <c r="E38" s="227"/>
      <c r="F38" s="59">
        <v>321</v>
      </c>
      <c r="G38" s="59">
        <v>30</v>
      </c>
      <c r="H38" s="73">
        <f>I38/G38/12</f>
        <v>2391.6666666666665</v>
      </c>
      <c r="I38" s="59">
        <v>861000</v>
      </c>
    </row>
    <row r="39" spans="1:9" ht="15" customHeight="1">
      <c r="A39" s="59" t="s">
        <v>105</v>
      </c>
      <c r="B39" s="227" t="s">
        <v>232</v>
      </c>
      <c r="C39" s="227"/>
      <c r="D39" s="227"/>
      <c r="E39" s="227"/>
      <c r="F39" s="59">
        <v>340</v>
      </c>
      <c r="G39" s="59">
        <v>300</v>
      </c>
      <c r="H39" s="59">
        <v>400</v>
      </c>
      <c r="I39" s="59">
        <v>1440293</v>
      </c>
    </row>
    <row r="40" spans="1:9" ht="15" customHeight="1">
      <c r="A40" s="59" t="s">
        <v>110</v>
      </c>
      <c r="B40" s="227" t="s">
        <v>275</v>
      </c>
      <c r="C40" s="227"/>
      <c r="D40" s="227"/>
      <c r="E40" s="227"/>
      <c r="F40" s="59">
        <v>321</v>
      </c>
      <c r="G40" s="59">
        <v>11</v>
      </c>
      <c r="H40" s="73">
        <f>I40/G40/12</f>
        <v>1495.0368939393938</v>
      </c>
      <c r="I40" s="59">
        <v>197344.87</v>
      </c>
    </row>
    <row r="41" spans="1:9" ht="15" customHeight="1">
      <c r="A41" s="59" t="s">
        <v>234</v>
      </c>
      <c r="B41" s="227"/>
      <c r="C41" s="227"/>
      <c r="D41" s="227"/>
      <c r="E41" s="227"/>
      <c r="F41" s="59"/>
      <c r="G41" s="59"/>
      <c r="H41" s="59"/>
      <c r="I41" s="59"/>
    </row>
    <row r="42" spans="1:9" ht="18" customHeight="1">
      <c r="A42" s="59"/>
      <c r="B42" s="222" t="s">
        <v>214</v>
      </c>
      <c r="C42" s="223"/>
      <c r="D42" s="223"/>
      <c r="E42" s="224"/>
      <c r="F42" s="59" t="s">
        <v>215</v>
      </c>
      <c r="G42" s="59"/>
      <c r="H42" s="59" t="s">
        <v>215</v>
      </c>
      <c r="I42" s="59">
        <f>SUM(I38:I41)</f>
        <v>2498637.87</v>
      </c>
    </row>
    <row r="43" spans="1:5" ht="37.5" customHeight="1">
      <c r="A43" s="60"/>
      <c r="B43" s="61"/>
      <c r="C43" s="61"/>
      <c r="D43" s="61"/>
      <c r="E43" s="61"/>
    </row>
    <row r="44" spans="1:124" s="39" customFormat="1" ht="12.75">
      <c r="A44" s="39" t="s">
        <v>241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</row>
    <row r="45" spans="1:5" ht="13.5">
      <c r="A45" s="54" t="s">
        <v>222</v>
      </c>
      <c r="B45" s="63"/>
      <c r="C45" s="63"/>
      <c r="D45" s="63"/>
      <c r="E45" s="63"/>
    </row>
    <row r="46" spans="1:124" s="39" customFormat="1" ht="12.75">
      <c r="A46" s="30" t="s">
        <v>228</v>
      </c>
      <c r="B46" s="56"/>
      <c r="C46" s="56"/>
      <c r="D46" s="232" t="s">
        <v>313</v>
      </c>
      <c r="E46" s="232"/>
      <c r="F46" s="232"/>
      <c r="G46" s="232"/>
      <c r="H46" s="232"/>
      <c r="I46" s="23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</row>
    <row r="47" spans="1:124" s="39" customFormat="1" ht="13.5" customHeight="1">
      <c r="A47" s="30"/>
      <c r="B47" s="56"/>
      <c r="C47" s="56"/>
      <c r="D47" s="237" t="s">
        <v>278</v>
      </c>
      <c r="E47" s="237"/>
      <c r="F47" s="237"/>
      <c r="G47" s="237"/>
      <c r="H47" s="237"/>
      <c r="I47" s="23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</row>
    <row r="48" spans="1:124" s="39" customFormat="1" ht="15" customHeight="1">
      <c r="A48" s="30"/>
      <c r="B48" s="56"/>
      <c r="C48" s="56"/>
      <c r="D48" s="56"/>
      <c r="E48" s="64"/>
      <c r="F48" s="49"/>
      <c r="G48" s="49"/>
      <c r="H48" s="49"/>
      <c r="I48" s="4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</row>
    <row r="49" spans="1:30" s="70" customFormat="1" ht="48" customHeight="1">
      <c r="A49" s="67" t="s">
        <v>213</v>
      </c>
      <c r="B49" s="205" t="s">
        <v>220</v>
      </c>
      <c r="C49" s="205"/>
      <c r="D49" s="205"/>
      <c r="E49" s="205"/>
      <c r="F49" s="205"/>
      <c r="G49" s="67" t="s">
        <v>239</v>
      </c>
      <c r="H49" s="67" t="s">
        <v>240</v>
      </c>
      <c r="I49" s="67" t="s">
        <v>224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9" ht="12.75">
      <c r="A50" s="59">
        <v>1</v>
      </c>
      <c r="B50" s="225">
        <v>2</v>
      </c>
      <c r="C50" s="225"/>
      <c r="D50" s="225"/>
      <c r="E50" s="225"/>
      <c r="F50" s="225"/>
      <c r="G50" s="59">
        <v>3</v>
      </c>
      <c r="H50" s="59">
        <v>4</v>
      </c>
      <c r="I50" s="59">
        <v>5</v>
      </c>
    </row>
    <row r="51" spans="1:9" ht="12.75">
      <c r="A51" s="59" t="s">
        <v>96</v>
      </c>
      <c r="B51" s="227" t="s">
        <v>242</v>
      </c>
      <c r="C51" s="227"/>
      <c r="D51" s="227"/>
      <c r="E51" s="227"/>
      <c r="F51" s="227"/>
      <c r="G51" s="59">
        <v>3272727</v>
      </c>
      <c r="H51" s="59">
        <v>2.2</v>
      </c>
      <c r="I51" s="59">
        <v>43520</v>
      </c>
    </row>
    <row r="52" spans="1:9" ht="12.75">
      <c r="A52" s="59" t="s">
        <v>105</v>
      </c>
      <c r="B52" s="227" t="s">
        <v>243</v>
      </c>
      <c r="C52" s="227"/>
      <c r="D52" s="227"/>
      <c r="E52" s="227"/>
      <c r="F52" s="227"/>
      <c r="G52" s="59">
        <v>8074151</v>
      </c>
      <c r="H52" s="59">
        <v>1.5</v>
      </c>
      <c r="I52" s="59">
        <v>121000</v>
      </c>
    </row>
    <row r="53" spans="1:9" ht="12.75">
      <c r="A53" s="59" t="s">
        <v>110</v>
      </c>
      <c r="B53" s="227" t="s">
        <v>244</v>
      </c>
      <c r="C53" s="227"/>
      <c r="D53" s="227"/>
      <c r="E53" s="227"/>
      <c r="F53" s="227"/>
      <c r="G53" s="59">
        <v>1904.76</v>
      </c>
      <c r="H53" s="59">
        <v>33.6</v>
      </c>
      <c r="I53" s="59">
        <v>64000</v>
      </c>
    </row>
    <row r="54" spans="1:9" ht="12.75" customHeight="1">
      <c r="A54" s="59" t="s">
        <v>234</v>
      </c>
      <c r="B54" s="227" t="s">
        <v>245</v>
      </c>
      <c r="C54" s="227"/>
      <c r="D54" s="227"/>
      <c r="E54" s="227"/>
      <c r="F54" s="227"/>
      <c r="G54" s="59"/>
      <c r="H54" s="59"/>
      <c r="I54" s="59"/>
    </row>
    <row r="55" spans="1:9" ht="12.75">
      <c r="A55" s="59" t="s">
        <v>235</v>
      </c>
      <c r="B55" s="227" t="s">
        <v>333</v>
      </c>
      <c r="C55" s="227"/>
      <c r="D55" s="227"/>
      <c r="E55" s="227"/>
      <c r="F55" s="227"/>
      <c r="G55" s="59"/>
      <c r="H55" s="59"/>
      <c r="I55" s="59"/>
    </row>
    <row r="56" spans="1:9" ht="12.75">
      <c r="A56" s="59"/>
      <c r="B56" s="227" t="s">
        <v>214</v>
      </c>
      <c r="C56" s="227"/>
      <c r="D56" s="227"/>
      <c r="E56" s="227"/>
      <c r="F56" s="227"/>
      <c r="G56" s="59"/>
      <c r="H56" s="59" t="s">
        <v>215</v>
      </c>
      <c r="I56" s="59">
        <f>SUM(I51:I55)</f>
        <v>228520</v>
      </c>
    </row>
    <row r="57" ht="27.75" customHeight="1"/>
    <row r="58" spans="1:124" s="39" customFormat="1" ht="12.75" hidden="1">
      <c r="A58" s="39" t="s">
        <v>246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</row>
    <row r="59" spans="1:124" s="39" customFormat="1" ht="12.75" hidden="1">
      <c r="A59" s="30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</row>
    <row r="60" spans="1:124" s="39" customFormat="1" ht="12.75" hidden="1">
      <c r="A60" s="30" t="s">
        <v>228</v>
      </c>
      <c r="B60" s="56"/>
      <c r="C60" s="56"/>
      <c r="D60" s="232"/>
      <c r="E60" s="232"/>
      <c r="F60" s="232"/>
      <c r="G60" s="232"/>
      <c r="H60" s="232"/>
      <c r="I60" s="23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</row>
    <row r="61" spans="1:124" s="39" customFormat="1" ht="13.5" customHeight="1" hidden="1">
      <c r="A61" s="30"/>
      <c r="B61" s="56"/>
      <c r="C61" s="56"/>
      <c r="D61" s="237" t="s">
        <v>278</v>
      </c>
      <c r="E61" s="237"/>
      <c r="F61" s="237"/>
      <c r="G61" s="237"/>
      <c r="H61" s="237"/>
      <c r="I61" s="23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</row>
    <row r="62" spans="1:6" ht="12.75" hidden="1">
      <c r="A62" s="60"/>
      <c r="B62" s="61"/>
      <c r="C62" s="61"/>
      <c r="D62" s="61"/>
      <c r="E62" s="61"/>
      <c r="F62" s="61"/>
    </row>
    <row r="63" spans="1:9" s="52" customFormat="1" ht="30" customHeight="1" hidden="1">
      <c r="A63" s="67" t="s">
        <v>230</v>
      </c>
      <c r="B63" s="205" t="s">
        <v>39</v>
      </c>
      <c r="C63" s="205"/>
      <c r="D63" s="205"/>
      <c r="E63" s="205"/>
      <c r="F63" s="205"/>
      <c r="G63" s="205"/>
      <c r="H63" s="205" t="s">
        <v>224</v>
      </c>
      <c r="I63" s="205"/>
    </row>
    <row r="64" spans="1:9" ht="12.75" hidden="1">
      <c r="A64" s="59">
        <v>1</v>
      </c>
      <c r="B64" s="238">
        <v>2</v>
      </c>
      <c r="C64" s="239"/>
      <c r="D64" s="239"/>
      <c r="E64" s="239"/>
      <c r="F64" s="239"/>
      <c r="G64" s="240"/>
      <c r="H64" s="225">
        <v>3</v>
      </c>
      <c r="I64" s="225">
        <v>3</v>
      </c>
    </row>
    <row r="65" spans="1:9" ht="15" customHeight="1" hidden="1">
      <c r="A65" s="59" t="s">
        <v>96</v>
      </c>
      <c r="B65" s="227"/>
      <c r="C65" s="227"/>
      <c r="D65" s="227"/>
      <c r="E65" s="227"/>
      <c r="F65" s="227"/>
      <c r="G65" s="227"/>
      <c r="H65" s="225"/>
      <c r="I65" s="225"/>
    </row>
    <row r="66" spans="1:9" ht="12.75" hidden="1">
      <c r="A66" s="59"/>
      <c r="B66" s="227" t="s">
        <v>214</v>
      </c>
      <c r="C66" s="227"/>
      <c r="D66" s="227"/>
      <c r="E66" s="227"/>
      <c r="F66" s="227"/>
      <c r="G66" s="227"/>
      <c r="H66" s="225"/>
      <c r="I66" s="225"/>
    </row>
    <row r="67" ht="37.5" customHeight="1" hidden="1"/>
    <row r="68" spans="1:124" s="39" customFormat="1" ht="12.75" hidden="1">
      <c r="A68" s="39" t="s">
        <v>247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</row>
    <row r="69" spans="1:5" ht="13.5" hidden="1">
      <c r="A69" s="54" t="s">
        <v>222</v>
      </c>
      <c r="B69" s="63"/>
      <c r="C69" s="63"/>
      <c r="D69" s="63"/>
      <c r="E69" s="63"/>
    </row>
    <row r="70" spans="1:124" s="39" customFormat="1" ht="12.75" hidden="1">
      <c r="A70" s="30" t="s">
        <v>228</v>
      </c>
      <c r="B70" s="56"/>
      <c r="C70" s="56"/>
      <c r="D70" s="232"/>
      <c r="E70" s="232"/>
      <c r="F70" s="232"/>
      <c r="G70" s="232"/>
      <c r="H70" s="232"/>
      <c r="I70" s="23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</row>
    <row r="71" spans="1:124" s="39" customFormat="1" ht="13.5" customHeight="1" hidden="1">
      <c r="A71" s="30"/>
      <c r="B71" s="56"/>
      <c r="C71" s="56"/>
      <c r="D71" s="237" t="s">
        <v>278</v>
      </c>
      <c r="E71" s="237"/>
      <c r="F71" s="237"/>
      <c r="G71" s="237"/>
      <c r="H71" s="237"/>
      <c r="I71" s="237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</row>
    <row r="72" spans="1:5" ht="12.75" hidden="1">
      <c r="A72" s="60"/>
      <c r="B72" s="61"/>
      <c r="C72" s="61"/>
      <c r="D72" s="61"/>
      <c r="E72" s="61"/>
    </row>
    <row r="73" spans="1:9" s="52" customFormat="1" ht="29.25" customHeight="1" hidden="1">
      <c r="A73" s="67" t="s">
        <v>230</v>
      </c>
      <c r="B73" s="205" t="s">
        <v>39</v>
      </c>
      <c r="C73" s="205"/>
      <c r="D73" s="205"/>
      <c r="E73" s="205"/>
      <c r="F73" s="205"/>
      <c r="G73" s="205"/>
      <c r="H73" s="205" t="s">
        <v>224</v>
      </c>
      <c r="I73" s="205"/>
    </row>
    <row r="74" spans="1:9" ht="12.75" hidden="1">
      <c r="A74" s="59">
        <v>1</v>
      </c>
      <c r="B74" s="238">
        <v>2</v>
      </c>
      <c r="C74" s="239"/>
      <c r="D74" s="239"/>
      <c r="E74" s="239"/>
      <c r="F74" s="239"/>
      <c r="G74" s="240"/>
      <c r="H74" s="225">
        <v>3</v>
      </c>
      <c r="I74" s="225">
        <v>3</v>
      </c>
    </row>
    <row r="75" spans="1:9" ht="12.75" hidden="1">
      <c r="A75" s="59" t="s">
        <v>96</v>
      </c>
      <c r="B75" s="227"/>
      <c r="C75" s="227"/>
      <c r="D75" s="227"/>
      <c r="E75" s="227"/>
      <c r="F75" s="227"/>
      <c r="G75" s="227"/>
      <c r="H75" s="225"/>
      <c r="I75" s="225"/>
    </row>
    <row r="76" spans="1:9" ht="12.75" hidden="1">
      <c r="A76" s="59"/>
      <c r="B76" s="227" t="s">
        <v>214</v>
      </c>
      <c r="C76" s="227"/>
      <c r="D76" s="227"/>
      <c r="E76" s="227"/>
      <c r="F76" s="227"/>
      <c r="G76" s="227"/>
      <c r="H76" s="225"/>
      <c r="I76" s="225"/>
    </row>
    <row r="77" ht="0.75" customHeight="1" hidden="1"/>
    <row r="78" spans="1:124" s="39" customFormat="1" ht="12.75">
      <c r="A78" s="39" t="s">
        <v>248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</row>
    <row r="79" spans="1:5" ht="13.5">
      <c r="A79" s="54" t="s">
        <v>222</v>
      </c>
      <c r="B79" s="63"/>
      <c r="C79" s="63"/>
      <c r="D79" s="63"/>
      <c r="E79" s="63"/>
    </row>
    <row r="80" spans="1:124" s="39" customFormat="1" ht="12.75">
      <c r="A80" s="30" t="s">
        <v>228</v>
      </c>
      <c r="B80" s="56"/>
      <c r="C80" s="56"/>
      <c r="D80" s="232" t="s">
        <v>313</v>
      </c>
      <c r="E80" s="232"/>
      <c r="F80" s="232"/>
      <c r="G80" s="232"/>
      <c r="H80" s="232"/>
      <c r="I80" s="232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</row>
    <row r="81" spans="1:124" s="39" customFormat="1" ht="13.5" customHeight="1">
      <c r="A81" s="30"/>
      <c r="B81" s="56"/>
      <c r="C81" s="56"/>
      <c r="D81" s="237" t="s">
        <v>278</v>
      </c>
      <c r="E81" s="237"/>
      <c r="F81" s="237"/>
      <c r="G81" s="237"/>
      <c r="H81" s="237"/>
      <c r="I81" s="237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</row>
    <row r="82" spans="1:5" ht="12.75">
      <c r="A82" s="60"/>
      <c r="B82" s="61"/>
      <c r="C82" s="61"/>
      <c r="D82" s="61"/>
      <c r="E82" s="61"/>
    </row>
    <row r="83" spans="1:9" s="52" customFormat="1" ht="43.5" customHeight="1">
      <c r="A83" s="67" t="s">
        <v>230</v>
      </c>
      <c r="B83" s="205" t="s">
        <v>220</v>
      </c>
      <c r="C83" s="205"/>
      <c r="D83" s="205"/>
      <c r="E83" s="205"/>
      <c r="F83" s="67" t="s">
        <v>253</v>
      </c>
      <c r="G83" s="67" t="s">
        <v>287</v>
      </c>
      <c r="H83" s="67" t="s">
        <v>221</v>
      </c>
      <c r="I83" s="67" t="s">
        <v>237</v>
      </c>
    </row>
    <row r="84" spans="1:9" ht="12.75">
      <c r="A84" s="59">
        <v>1</v>
      </c>
      <c r="B84" s="225">
        <v>2</v>
      </c>
      <c r="C84" s="225"/>
      <c r="D84" s="225"/>
      <c r="E84" s="225"/>
      <c r="F84" s="59">
        <v>3</v>
      </c>
      <c r="G84" s="59">
        <v>5</v>
      </c>
      <c r="H84" s="59">
        <v>3</v>
      </c>
      <c r="I84" s="59">
        <v>5</v>
      </c>
    </row>
    <row r="85" spans="1:9" ht="12.75">
      <c r="A85" s="59" t="s">
        <v>96</v>
      </c>
      <c r="B85" s="222" t="s">
        <v>250</v>
      </c>
      <c r="C85" s="223"/>
      <c r="D85" s="223"/>
      <c r="E85" s="224"/>
      <c r="F85" s="59"/>
      <c r="G85" s="59" t="s">
        <v>215</v>
      </c>
      <c r="H85" s="59" t="s">
        <v>215</v>
      </c>
      <c r="I85" s="59"/>
    </row>
    <row r="86" spans="1:9" ht="12.75">
      <c r="A86" s="59" t="s">
        <v>105</v>
      </c>
      <c r="B86" s="222" t="s">
        <v>251</v>
      </c>
      <c r="C86" s="223"/>
      <c r="D86" s="223"/>
      <c r="E86" s="224"/>
      <c r="F86" s="59" t="s">
        <v>215</v>
      </c>
      <c r="G86" s="59" t="s">
        <v>215</v>
      </c>
      <c r="H86" s="59" t="s">
        <v>215</v>
      </c>
      <c r="I86" s="59"/>
    </row>
    <row r="87" spans="1:9" ht="12.75">
      <c r="A87" s="59" t="s">
        <v>110</v>
      </c>
      <c r="B87" s="222" t="s">
        <v>252</v>
      </c>
      <c r="C87" s="223"/>
      <c r="D87" s="223"/>
      <c r="E87" s="224"/>
      <c r="F87" s="59" t="s">
        <v>215</v>
      </c>
      <c r="G87" s="59"/>
      <c r="H87" s="59" t="s">
        <v>215</v>
      </c>
      <c r="I87" s="59">
        <f>I89+I90+I91</f>
        <v>4881983.21</v>
      </c>
    </row>
    <row r="88" spans="1:9" ht="12.75">
      <c r="A88" s="59"/>
      <c r="B88" s="234" t="s">
        <v>3</v>
      </c>
      <c r="C88" s="235"/>
      <c r="D88" s="235"/>
      <c r="E88" s="236"/>
      <c r="F88" s="59" t="s">
        <v>215</v>
      </c>
      <c r="G88" s="59"/>
      <c r="H88" s="59" t="s">
        <v>215</v>
      </c>
      <c r="I88" s="59"/>
    </row>
    <row r="89" spans="1:9" ht="12.75">
      <c r="A89" s="59"/>
      <c r="B89" s="234" t="s">
        <v>260</v>
      </c>
      <c r="C89" s="235"/>
      <c r="D89" s="235"/>
      <c r="E89" s="236"/>
      <c r="F89" s="59" t="s">
        <v>215</v>
      </c>
      <c r="G89" s="59" t="s">
        <v>324</v>
      </c>
      <c r="H89" s="59" t="s">
        <v>215</v>
      </c>
      <c r="I89" s="59">
        <v>3850450.75</v>
      </c>
    </row>
    <row r="90" spans="1:9" ht="12.75">
      <c r="A90" s="59"/>
      <c r="B90" s="234" t="s">
        <v>315</v>
      </c>
      <c r="C90" s="235"/>
      <c r="D90" s="235"/>
      <c r="E90" s="236"/>
      <c r="F90" s="59" t="s">
        <v>215</v>
      </c>
      <c r="G90" s="59" t="s">
        <v>325</v>
      </c>
      <c r="H90" s="59" t="s">
        <v>215</v>
      </c>
      <c r="I90" s="59">
        <v>700000</v>
      </c>
    </row>
    <row r="91" spans="1:9" ht="12.75">
      <c r="A91" s="59"/>
      <c r="B91" s="234" t="s">
        <v>316</v>
      </c>
      <c r="C91" s="235"/>
      <c r="D91" s="235"/>
      <c r="E91" s="236"/>
      <c r="F91" s="59" t="s">
        <v>215</v>
      </c>
      <c r="G91" s="59" t="s">
        <v>326</v>
      </c>
      <c r="H91" s="59" t="s">
        <v>215</v>
      </c>
      <c r="I91" s="59">
        <v>331532.46</v>
      </c>
    </row>
    <row r="92" spans="1:9" ht="15" customHeight="1">
      <c r="A92" s="59" t="s">
        <v>234</v>
      </c>
      <c r="B92" s="222" t="s">
        <v>257</v>
      </c>
      <c r="C92" s="223"/>
      <c r="D92" s="223"/>
      <c r="E92" s="224"/>
      <c r="F92" s="59" t="s">
        <v>215</v>
      </c>
      <c r="G92" s="59" t="s">
        <v>215</v>
      </c>
      <c r="H92" s="59" t="s">
        <v>215</v>
      </c>
      <c r="I92" s="59"/>
    </row>
    <row r="93" spans="1:9" ht="15" customHeight="1">
      <c r="A93" s="59" t="s">
        <v>235</v>
      </c>
      <c r="B93" s="222" t="s">
        <v>258</v>
      </c>
      <c r="C93" s="223"/>
      <c r="D93" s="223"/>
      <c r="E93" s="224"/>
      <c r="F93" s="59" t="s">
        <v>215</v>
      </c>
      <c r="G93" s="59" t="s">
        <v>215</v>
      </c>
      <c r="H93" s="59" t="s">
        <v>215</v>
      </c>
      <c r="I93" s="59">
        <f>I96</f>
        <v>315100</v>
      </c>
    </row>
    <row r="94" spans="1:9" ht="15" customHeight="1">
      <c r="A94" s="59"/>
      <c r="B94" s="234" t="s">
        <v>3</v>
      </c>
      <c r="C94" s="235"/>
      <c r="D94" s="235"/>
      <c r="E94" s="236"/>
      <c r="F94" s="59" t="s">
        <v>215</v>
      </c>
      <c r="G94" s="59" t="s">
        <v>215</v>
      </c>
      <c r="H94" s="59" t="s">
        <v>215</v>
      </c>
      <c r="I94" s="59"/>
    </row>
    <row r="95" spans="1:9" ht="15" customHeight="1">
      <c r="A95" s="59"/>
      <c r="B95" s="234" t="s">
        <v>261</v>
      </c>
      <c r="C95" s="235"/>
      <c r="D95" s="235"/>
      <c r="E95" s="236"/>
      <c r="F95" s="59" t="s">
        <v>215</v>
      </c>
      <c r="G95" s="59" t="s">
        <v>215</v>
      </c>
      <c r="H95" s="59" t="s">
        <v>215</v>
      </c>
      <c r="I95" s="59"/>
    </row>
    <row r="96" spans="1:9" ht="15" customHeight="1">
      <c r="A96" s="59"/>
      <c r="B96" s="234" t="s">
        <v>342</v>
      </c>
      <c r="C96" s="235"/>
      <c r="D96" s="235"/>
      <c r="E96" s="236"/>
      <c r="F96" s="59" t="s">
        <v>215</v>
      </c>
      <c r="G96" s="59" t="s">
        <v>215</v>
      </c>
      <c r="H96" s="59" t="s">
        <v>215</v>
      </c>
      <c r="I96" s="59">
        <v>315100</v>
      </c>
    </row>
    <row r="97" spans="1:9" ht="15" customHeight="1">
      <c r="A97" s="59" t="s">
        <v>236</v>
      </c>
      <c r="B97" s="222" t="s">
        <v>259</v>
      </c>
      <c r="C97" s="223"/>
      <c r="D97" s="223"/>
      <c r="E97" s="224"/>
      <c r="F97" s="59" t="s">
        <v>215</v>
      </c>
      <c r="G97" s="59" t="s">
        <v>215</v>
      </c>
      <c r="H97" s="59"/>
      <c r="I97" s="59">
        <f>I99</f>
        <v>183000</v>
      </c>
    </row>
    <row r="98" spans="1:9" ht="15" customHeight="1">
      <c r="A98" s="59"/>
      <c r="B98" s="234" t="s">
        <v>3</v>
      </c>
      <c r="C98" s="235"/>
      <c r="D98" s="235"/>
      <c r="E98" s="236"/>
      <c r="F98" s="59" t="s">
        <v>215</v>
      </c>
      <c r="G98" s="59" t="s">
        <v>215</v>
      </c>
      <c r="H98" s="59" t="s">
        <v>215</v>
      </c>
      <c r="I98" s="59"/>
    </row>
    <row r="99" spans="1:9" ht="15" customHeight="1">
      <c r="A99" s="59"/>
      <c r="B99" s="234" t="s">
        <v>263</v>
      </c>
      <c r="C99" s="235"/>
      <c r="D99" s="235"/>
      <c r="E99" s="236"/>
      <c r="F99" s="59" t="s">
        <v>215</v>
      </c>
      <c r="G99" s="59" t="s">
        <v>215</v>
      </c>
      <c r="H99" s="59"/>
      <c r="I99" s="59">
        <v>183000</v>
      </c>
    </row>
    <row r="100" spans="1:9" ht="15" customHeight="1">
      <c r="A100" s="59"/>
      <c r="B100" s="234" t="s">
        <v>262</v>
      </c>
      <c r="C100" s="235"/>
      <c r="D100" s="235"/>
      <c r="E100" s="236"/>
      <c r="F100" s="59" t="s">
        <v>215</v>
      </c>
      <c r="G100" s="59" t="s">
        <v>215</v>
      </c>
      <c r="H100" s="59"/>
      <c r="I100" s="59"/>
    </row>
    <row r="101" spans="1:9" ht="15" customHeight="1">
      <c r="A101" s="59" t="s">
        <v>254</v>
      </c>
      <c r="B101" s="222" t="s">
        <v>264</v>
      </c>
      <c r="C101" s="223"/>
      <c r="D101" s="223"/>
      <c r="E101" s="224"/>
      <c r="F101" s="59" t="s">
        <v>215</v>
      </c>
      <c r="G101" s="59" t="s">
        <v>215</v>
      </c>
      <c r="H101" s="59" t="s">
        <v>215</v>
      </c>
      <c r="I101" s="59"/>
    </row>
    <row r="102" spans="1:9" ht="15" customHeight="1">
      <c r="A102" s="59"/>
      <c r="B102" s="234" t="s">
        <v>3</v>
      </c>
      <c r="C102" s="235"/>
      <c r="D102" s="235"/>
      <c r="E102" s="236"/>
      <c r="F102" s="59" t="s">
        <v>215</v>
      </c>
      <c r="G102" s="59" t="s">
        <v>215</v>
      </c>
      <c r="H102" s="59" t="s">
        <v>215</v>
      </c>
      <c r="I102" s="59"/>
    </row>
    <row r="103" spans="1:9" ht="15" customHeight="1">
      <c r="A103" s="59"/>
      <c r="B103" s="234" t="s">
        <v>265</v>
      </c>
      <c r="C103" s="235"/>
      <c r="D103" s="235"/>
      <c r="E103" s="236"/>
      <c r="F103" s="59" t="s">
        <v>215</v>
      </c>
      <c r="G103" s="59" t="s">
        <v>215</v>
      </c>
      <c r="H103" s="59" t="s">
        <v>215</v>
      </c>
      <c r="I103" s="59"/>
    </row>
    <row r="104" spans="1:9" ht="15" customHeight="1">
      <c r="A104" s="59"/>
      <c r="B104" s="234" t="s">
        <v>262</v>
      </c>
      <c r="C104" s="235"/>
      <c r="D104" s="235"/>
      <c r="E104" s="236"/>
      <c r="F104" s="59" t="s">
        <v>215</v>
      </c>
      <c r="G104" s="59" t="s">
        <v>215</v>
      </c>
      <c r="H104" s="59" t="s">
        <v>215</v>
      </c>
      <c r="I104" s="59"/>
    </row>
    <row r="105" spans="1:9" ht="15" customHeight="1">
      <c r="A105" s="59" t="s">
        <v>255</v>
      </c>
      <c r="B105" s="222" t="s">
        <v>266</v>
      </c>
      <c r="C105" s="223"/>
      <c r="D105" s="223"/>
      <c r="E105" s="224"/>
      <c r="F105" s="59" t="s">
        <v>215</v>
      </c>
      <c r="G105" s="59" t="s">
        <v>215</v>
      </c>
      <c r="H105" s="59" t="s">
        <v>215</v>
      </c>
      <c r="I105" s="59">
        <v>735121.65</v>
      </c>
    </row>
    <row r="106" spans="1:9" ht="15" customHeight="1">
      <c r="A106" s="59" t="s">
        <v>256</v>
      </c>
      <c r="B106" s="222" t="s">
        <v>267</v>
      </c>
      <c r="C106" s="223"/>
      <c r="D106" s="223"/>
      <c r="E106" s="224"/>
      <c r="F106" s="59" t="s">
        <v>215</v>
      </c>
      <c r="G106" s="59" t="s">
        <v>215</v>
      </c>
      <c r="H106" s="59" t="s">
        <v>215</v>
      </c>
      <c r="I106" s="59">
        <v>969428.45</v>
      </c>
    </row>
    <row r="107" spans="1:9" ht="12.75">
      <c r="A107" s="59" t="s">
        <v>268</v>
      </c>
      <c r="B107" s="222"/>
      <c r="C107" s="223"/>
      <c r="D107" s="223"/>
      <c r="E107" s="224"/>
      <c r="F107" s="59" t="s">
        <v>215</v>
      </c>
      <c r="G107" s="59" t="s">
        <v>215</v>
      </c>
      <c r="H107" s="59"/>
      <c r="I107" s="59"/>
    </row>
    <row r="108" spans="1:9" ht="12.75">
      <c r="A108" s="59"/>
      <c r="B108" s="222" t="s">
        <v>214</v>
      </c>
      <c r="C108" s="223"/>
      <c r="D108" s="223"/>
      <c r="E108" s="224"/>
      <c r="F108" s="59"/>
      <c r="G108" s="59"/>
      <c r="H108" s="59"/>
      <c r="I108" s="59">
        <f>I106+I87+I93+I97+I105</f>
        <v>7084633.3100000005</v>
      </c>
    </row>
    <row r="109" spans="1:9" ht="12.75">
      <c r="A109" s="64"/>
      <c r="B109" s="71"/>
      <c r="C109" s="71"/>
      <c r="D109" s="71"/>
      <c r="E109" s="71"/>
      <c r="F109" s="64"/>
      <c r="G109" s="64"/>
      <c r="H109" s="64"/>
      <c r="I109" s="64"/>
    </row>
    <row r="110" spans="1:9" ht="12.75">
      <c r="A110" s="30" t="s">
        <v>228</v>
      </c>
      <c r="B110" s="56"/>
      <c r="C110" s="56"/>
      <c r="D110" s="232" t="s">
        <v>314</v>
      </c>
      <c r="E110" s="232"/>
      <c r="F110" s="232"/>
      <c r="G110" s="232"/>
      <c r="H110" s="232"/>
      <c r="I110" s="232"/>
    </row>
    <row r="111" spans="2:9" ht="12.75">
      <c r="B111" s="56"/>
      <c r="C111" s="56"/>
      <c r="D111" s="237" t="s">
        <v>278</v>
      </c>
      <c r="E111" s="237"/>
      <c r="F111" s="237"/>
      <c r="G111" s="237"/>
      <c r="H111" s="237"/>
      <c r="I111" s="237"/>
    </row>
    <row r="112" spans="1:5" ht="12.75">
      <c r="A112" s="60"/>
      <c r="B112" s="61"/>
      <c r="C112" s="61"/>
      <c r="D112" s="61"/>
      <c r="E112" s="61"/>
    </row>
    <row r="113" spans="1:9" ht="51">
      <c r="A113" s="67" t="s">
        <v>230</v>
      </c>
      <c r="B113" s="205" t="s">
        <v>220</v>
      </c>
      <c r="C113" s="205"/>
      <c r="D113" s="205"/>
      <c r="E113" s="205"/>
      <c r="F113" s="67" t="s">
        <v>253</v>
      </c>
      <c r="G113" s="67" t="s">
        <v>287</v>
      </c>
      <c r="H113" s="67" t="s">
        <v>221</v>
      </c>
      <c r="I113" s="67" t="s">
        <v>237</v>
      </c>
    </row>
    <row r="114" spans="1:9" ht="12.75">
      <c r="A114" s="59">
        <v>1</v>
      </c>
      <c r="B114" s="225">
        <v>2</v>
      </c>
      <c r="C114" s="225"/>
      <c r="D114" s="225"/>
      <c r="E114" s="225"/>
      <c r="F114" s="59">
        <v>3</v>
      </c>
      <c r="G114" s="59">
        <v>5</v>
      </c>
      <c r="H114" s="59">
        <v>3</v>
      </c>
      <c r="I114" s="59">
        <v>5</v>
      </c>
    </row>
    <row r="115" spans="1:9" ht="12.75">
      <c r="A115" s="59" t="s">
        <v>96</v>
      </c>
      <c r="B115" s="222" t="s">
        <v>250</v>
      </c>
      <c r="C115" s="223"/>
      <c r="D115" s="223"/>
      <c r="E115" s="224"/>
      <c r="F115" s="59"/>
      <c r="G115" s="59" t="s">
        <v>215</v>
      </c>
      <c r="H115" s="59" t="s">
        <v>215</v>
      </c>
      <c r="I115" s="59"/>
    </row>
    <row r="116" spans="1:9" ht="12.75">
      <c r="A116" s="59" t="s">
        <v>105</v>
      </c>
      <c r="B116" s="222" t="s">
        <v>251</v>
      </c>
      <c r="C116" s="223"/>
      <c r="D116" s="223"/>
      <c r="E116" s="224"/>
      <c r="F116" s="59" t="s">
        <v>215</v>
      </c>
      <c r="G116" s="59" t="s">
        <v>215</v>
      </c>
      <c r="H116" s="59" t="s">
        <v>215</v>
      </c>
      <c r="I116" s="59">
        <v>299300</v>
      </c>
    </row>
    <row r="117" spans="1:9" ht="12.75">
      <c r="A117" s="59" t="s">
        <v>110</v>
      </c>
      <c r="B117" s="222" t="s">
        <v>252</v>
      </c>
      <c r="C117" s="223"/>
      <c r="D117" s="223"/>
      <c r="E117" s="224"/>
      <c r="F117" s="59" t="s">
        <v>215</v>
      </c>
      <c r="G117" s="59"/>
      <c r="H117" s="59" t="s">
        <v>215</v>
      </c>
      <c r="I117" s="59"/>
    </row>
    <row r="118" spans="1:9" ht="12.75">
      <c r="A118" s="59"/>
      <c r="B118" s="234" t="s">
        <v>3</v>
      </c>
      <c r="C118" s="235"/>
      <c r="D118" s="235"/>
      <c r="E118" s="236"/>
      <c r="F118" s="59" t="s">
        <v>215</v>
      </c>
      <c r="G118" s="59"/>
      <c r="H118" s="59" t="s">
        <v>215</v>
      </c>
      <c r="I118" s="59"/>
    </row>
    <row r="119" spans="1:9" ht="12.75">
      <c r="A119" s="59"/>
      <c r="B119" s="234" t="s">
        <v>327</v>
      </c>
      <c r="C119" s="235"/>
      <c r="D119" s="235"/>
      <c r="E119" s="236"/>
      <c r="F119" s="59" t="s">
        <v>215</v>
      </c>
      <c r="G119" s="59"/>
      <c r="H119" s="59" t="s">
        <v>215</v>
      </c>
      <c r="I119" s="59"/>
    </row>
    <row r="120" spans="1:9" ht="12.75">
      <c r="A120" s="59" t="s">
        <v>234</v>
      </c>
      <c r="B120" s="222" t="s">
        <v>257</v>
      </c>
      <c r="C120" s="223"/>
      <c r="D120" s="223"/>
      <c r="E120" s="224"/>
      <c r="F120" s="59" t="s">
        <v>215</v>
      </c>
      <c r="G120" s="59" t="s">
        <v>215</v>
      </c>
      <c r="H120" s="59" t="s">
        <v>215</v>
      </c>
      <c r="I120" s="59"/>
    </row>
    <row r="121" spans="1:9" ht="12.75">
      <c r="A121" s="59" t="s">
        <v>235</v>
      </c>
      <c r="B121" s="222" t="s">
        <v>258</v>
      </c>
      <c r="C121" s="223"/>
      <c r="D121" s="223"/>
      <c r="E121" s="224"/>
      <c r="F121" s="59" t="s">
        <v>215</v>
      </c>
      <c r="G121" s="59" t="s">
        <v>215</v>
      </c>
      <c r="H121" s="59" t="s">
        <v>215</v>
      </c>
      <c r="I121" s="59">
        <v>350</v>
      </c>
    </row>
    <row r="122" spans="1:9" ht="12.75">
      <c r="A122" s="59"/>
      <c r="B122" s="234" t="s">
        <v>3</v>
      </c>
      <c r="C122" s="235"/>
      <c r="D122" s="235"/>
      <c r="E122" s="236"/>
      <c r="F122" s="59" t="s">
        <v>215</v>
      </c>
      <c r="G122" s="59" t="s">
        <v>215</v>
      </c>
      <c r="H122" s="59" t="s">
        <v>215</v>
      </c>
      <c r="I122" s="59"/>
    </row>
    <row r="123" spans="1:9" ht="12.75">
      <c r="A123" s="59"/>
      <c r="B123" s="234" t="s">
        <v>261</v>
      </c>
      <c r="C123" s="235"/>
      <c r="D123" s="235"/>
      <c r="E123" s="236"/>
      <c r="F123" s="59" t="s">
        <v>215</v>
      </c>
      <c r="G123" s="59" t="s">
        <v>215</v>
      </c>
      <c r="H123" s="59" t="s">
        <v>215</v>
      </c>
      <c r="I123" s="59"/>
    </row>
    <row r="124" spans="1:9" ht="12.75">
      <c r="A124" s="59"/>
      <c r="B124" s="234" t="s">
        <v>328</v>
      </c>
      <c r="C124" s="235"/>
      <c r="D124" s="235"/>
      <c r="E124" s="236"/>
      <c r="F124" s="59" t="s">
        <v>215</v>
      </c>
      <c r="G124" s="59" t="s">
        <v>215</v>
      </c>
      <c r="H124" s="59" t="s">
        <v>215</v>
      </c>
      <c r="I124" s="59">
        <v>350</v>
      </c>
    </row>
    <row r="125" spans="1:9" ht="12.75">
      <c r="A125" s="59" t="s">
        <v>236</v>
      </c>
      <c r="B125" s="222" t="s">
        <v>259</v>
      </c>
      <c r="C125" s="223"/>
      <c r="D125" s="223"/>
      <c r="E125" s="224"/>
      <c r="F125" s="59" t="s">
        <v>215</v>
      </c>
      <c r="G125" s="59" t="s">
        <v>215</v>
      </c>
      <c r="H125" s="59"/>
      <c r="I125" s="59">
        <v>119540</v>
      </c>
    </row>
    <row r="126" spans="1:9" ht="12.75">
      <c r="A126" s="59"/>
      <c r="B126" s="234" t="s">
        <v>3</v>
      </c>
      <c r="C126" s="235"/>
      <c r="D126" s="235"/>
      <c r="E126" s="236"/>
      <c r="F126" s="59" t="s">
        <v>215</v>
      </c>
      <c r="G126" s="59" t="s">
        <v>215</v>
      </c>
      <c r="H126" s="59" t="s">
        <v>215</v>
      </c>
      <c r="I126" s="59"/>
    </row>
    <row r="127" spans="1:9" ht="12.75">
      <c r="A127" s="59"/>
      <c r="B127" s="234" t="s">
        <v>263</v>
      </c>
      <c r="C127" s="235"/>
      <c r="D127" s="235"/>
      <c r="E127" s="236"/>
      <c r="F127" s="59" t="s">
        <v>215</v>
      </c>
      <c r="G127" s="59" t="s">
        <v>215</v>
      </c>
      <c r="H127" s="59"/>
      <c r="I127" s="59"/>
    </row>
    <row r="128" spans="1:9" ht="12.75">
      <c r="A128" s="59"/>
      <c r="B128" s="234" t="s">
        <v>328</v>
      </c>
      <c r="C128" s="235"/>
      <c r="D128" s="235"/>
      <c r="E128" s="236"/>
      <c r="F128" s="59" t="s">
        <v>215</v>
      </c>
      <c r="G128" s="59" t="s">
        <v>215</v>
      </c>
      <c r="H128" s="59"/>
      <c r="I128" s="59">
        <v>119540</v>
      </c>
    </row>
    <row r="129" spans="1:9" ht="12.75">
      <c r="A129" s="59" t="s">
        <v>254</v>
      </c>
      <c r="B129" s="222" t="s">
        <v>264</v>
      </c>
      <c r="C129" s="223"/>
      <c r="D129" s="223"/>
      <c r="E129" s="224"/>
      <c r="F129" s="59" t="s">
        <v>215</v>
      </c>
      <c r="G129" s="59" t="s">
        <v>215</v>
      </c>
      <c r="H129" s="59" t="s">
        <v>215</v>
      </c>
      <c r="I129" s="59">
        <v>74610</v>
      </c>
    </row>
    <row r="130" spans="1:9" ht="12.75">
      <c r="A130" s="59"/>
      <c r="B130" s="234" t="s">
        <v>3</v>
      </c>
      <c r="C130" s="235"/>
      <c r="D130" s="235"/>
      <c r="E130" s="236"/>
      <c r="F130" s="59" t="s">
        <v>215</v>
      </c>
      <c r="G130" s="59" t="s">
        <v>215</v>
      </c>
      <c r="H130" s="59" t="s">
        <v>215</v>
      </c>
      <c r="I130" s="59"/>
    </row>
    <row r="131" spans="1:9" ht="12.75">
      <c r="A131" s="59"/>
      <c r="B131" s="234" t="s">
        <v>265</v>
      </c>
      <c r="C131" s="235"/>
      <c r="D131" s="235"/>
      <c r="E131" s="236"/>
      <c r="F131" s="59" t="s">
        <v>215</v>
      </c>
      <c r="G131" s="59" t="s">
        <v>215</v>
      </c>
      <c r="H131" s="59" t="s">
        <v>215</v>
      </c>
      <c r="I131" s="59"/>
    </row>
    <row r="132" spans="1:9" ht="12.75">
      <c r="A132" s="59"/>
      <c r="B132" s="234" t="s">
        <v>328</v>
      </c>
      <c r="C132" s="235"/>
      <c r="D132" s="235"/>
      <c r="E132" s="236"/>
      <c r="F132" s="59" t="s">
        <v>215</v>
      </c>
      <c r="G132" s="59" t="s">
        <v>215</v>
      </c>
      <c r="H132" s="59" t="s">
        <v>215</v>
      </c>
      <c r="I132" s="59">
        <v>74610</v>
      </c>
    </row>
    <row r="133" spans="1:9" ht="12.75">
      <c r="A133" s="59" t="s">
        <v>255</v>
      </c>
      <c r="B133" s="222" t="s">
        <v>266</v>
      </c>
      <c r="C133" s="223"/>
      <c r="D133" s="223"/>
      <c r="E133" s="224"/>
      <c r="F133" s="59" t="s">
        <v>215</v>
      </c>
      <c r="G133" s="59" t="s">
        <v>215</v>
      </c>
      <c r="H133" s="59" t="s">
        <v>215</v>
      </c>
      <c r="I133" s="59">
        <v>120660</v>
      </c>
    </row>
    <row r="134" spans="1:9" ht="12.75">
      <c r="A134" s="59" t="s">
        <v>256</v>
      </c>
      <c r="B134" s="222" t="s">
        <v>267</v>
      </c>
      <c r="C134" s="223"/>
      <c r="D134" s="223"/>
      <c r="E134" s="224"/>
      <c r="F134" s="59" t="s">
        <v>215</v>
      </c>
      <c r="G134" s="59" t="s">
        <v>215</v>
      </c>
      <c r="H134" s="59" t="s">
        <v>215</v>
      </c>
      <c r="I134" s="59">
        <v>1393130</v>
      </c>
    </row>
    <row r="135" spans="1:9" ht="12.75">
      <c r="A135" s="59" t="s">
        <v>268</v>
      </c>
      <c r="B135" s="222"/>
      <c r="C135" s="223"/>
      <c r="D135" s="223"/>
      <c r="E135" s="224"/>
      <c r="F135" s="59" t="s">
        <v>215</v>
      </c>
      <c r="G135" s="59" t="s">
        <v>215</v>
      </c>
      <c r="H135" s="59"/>
      <c r="I135" s="59"/>
    </row>
    <row r="136" spans="1:9" ht="12.75">
      <c r="A136" s="59"/>
      <c r="B136" s="222" t="s">
        <v>214</v>
      </c>
      <c r="C136" s="223"/>
      <c r="D136" s="223"/>
      <c r="E136" s="224"/>
      <c r="F136" s="59"/>
      <c r="G136" s="59"/>
      <c r="H136" s="59"/>
      <c r="I136" s="59">
        <f>I134+I117+I116+I129+I125+I121+I133</f>
        <v>2007590</v>
      </c>
    </row>
    <row r="137" spans="1:9" ht="12.75">
      <c r="A137" s="64"/>
      <c r="B137" s="71"/>
      <c r="C137" s="71"/>
      <c r="D137" s="71"/>
      <c r="E137" s="71"/>
      <c r="F137" s="64"/>
      <c r="G137" s="64"/>
      <c r="H137" s="64"/>
      <c r="I137" s="64"/>
    </row>
    <row r="138" spans="1:124" s="39" customFormat="1" ht="49.5" customHeight="1">
      <c r="A138" s="233" t="s">
        <v>279</v>
      </c>
      <c r="B138" s="233"/>
      <c r="C138" s="233"/>
      <c r="D138" s="233"/>
      <c r="E138" s="233"/>
      <c r="F138" s="233"/>
      <c r="G138" s="233"/>
      <c r="H138" s="233"/>
      <c r="I138" s="233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</row>
    <row r="139" ht="3.75" customHeight="1"/>
  </sheetData>
  <sheetProtection/>
  <mergeCells count="113">
    <mergeCell ref="B133:E133"/>
    <mergeCell ref="B134:E134"/>
    <mergeCell ref="B135:E135"/>
    <mergeCell ref="B130:E130"/>
    <mergeCell ref="B131:E131"/>
    <mergeCell ref="B132:E132"/>
    <mergeCell ref="B136:E136"/>
    <mergeCell ref="D33:I33"/>
    <mergeCell ref="D34:I34"/>
    <mergeCell ref="B36:E36"/>
    <mergeCell ref="B37:E37"/>
    <mergeCell ref="B38:E38"/>
    <mergeCell ref="B39:E39"/>
    <mergeCell ref="B127:E127"/>
    <mergeCell ref="B128:E128"/>
    <mergeCell ref="B129:E129"/>
    <mergeCell ref="B123:E123"/>
    <mergeCell ref="B124:E124"/>
    <mergeCell ref="B125:E125"/>
    <mergeCell ref="B126:E126"/>
    <mergeCell ref="B117:E117"/>
    <mergeCell ref="B118:E118"/>
    <mergeCell ref="B119:E119"/>
    <mergeCell ref="B120:E120"/>
    <mergeCell ref="B121:E121"/>
    <mergeCell ref="D111:I111"/>
    <mergeCell ref="B113:E113"/>
    <mergeCell ref="B114:E114"/>
    <mergeCell ref="B115:E115"/>
    <mergeCell ref="B116:E116"/>
    <mergeCell ref="B122:E122"/>
    <mergeCell ref="B25:F25"/>
    <mergeCell ref="B24:F24"/>
    <mergeCell ref="B23:F23"/>
    <mergeCell ref="D21:I21"/>
    <mergeCell ref="D20:I20"/>
    <mergeCell ref="D110:I110"/>
    <mergeCell ref="B40:E40"/>
    <mergeCell ref="B41:E41"/>
    <mergeCell ref="B42:E42"/>
    <mergeCell ref="H63:I63"/>
    <mergeCell ref="A8:A10"/>
    <mergeCell ref="D8:G8"/>
    <mergeCell ref="B75:G75"/>
    <mergeCell ref="I8:I10"/>
    <mergeCell ref="H8:H10"/>
    <mergeCell ref="B8:B10"/>
    <mergeCell ref="C8:C10"/>
    <mergeCell ref="H65:I65"/>
    <mergeCell ref="H66:I66"/>
    <mergeCell ref="B65:G65"/>
    <mergeCell ref="H64:I64"/>
    <mergeCell ref="D60:I60"/>
    <mergeCell ref="D61:I61"/>
    <mergeCell ref="B53:F53"/>
    <mergeCell ref="B54:F54"/>
    <mergeCell ref="B55:F55"/>
    <mergeCell ref="B56:F56"/>
    <mergeCell ref="B63:G63"/>
    <mergeCell ref="B64:G64"/>
    <mergeCell ref="D70:I70"/>
    <mergeCell ref="D71:I71"/>
    <mergeCell ref="B73:G73"/>
    <mergeCell ref="H73:I73"/>
    <mergeCell ref="B74:G74"/>
    <mergeCell ref="H74:I74"/>
    <mergeCell ref="B66:G66"/>
    <mergeCell ref="B83:E83"/>
    <mergeCell ref="D81:I81"/>
    <mergeCell ref="B104:E104"/>
    <mergeCell ref="D5:I5"/>
    <mergeCell ref="D6:I6"/>
    <mergeCell ref="D47:I47"/>
    <mergeCell ref="B49:F49"/>
    <mergeCell ref="B50:F50"/>
    <mergeCell ref="B51:F51"/>
    <mergeCell ref="B92:E92"/>
    <mergeCell ref="B102:E102"/>
    <mergeCell ref="B103:E103"/>
    <mergeCell ref="B91:E91"/>
    <mergeCell ref="D80:I80"/>
    <mergeCell ref="B90:E90"/>
    <mergeCell ref="B94:E94"/>
    <mergeCell ref="B26:F26"/>
    <mergeCell ref="B108:E108"/>
    <mergeCell ref="B93:E93"/>
    <mergeCell ref="B97:E97"/>
    <mergeCell ref="B101:E101"/>
    <mergeCell ref="B105:E105"/>
    <mergeCell ref="B96:E96"/>
    <mergeCell ref="B98:E98"/>
    <mergeCell ref="B106:E106"/>
    <mergeCell ref="B107:E107"/>
    <mergeCell ref="D46:I46"/>
    <mergeCell ref="A138:I138"/>
    <mergeCell ref="B88:E88"/>
    <mergeCell ref="B89:E89"/>
    <mergeCell ref="B95:E95"/>
    <mergeCell ref="B99:E99"/>
    <mergeCell ref="B100:E100"/>
    <mergeCell ref="B52:F52"/>
    <mergeCell ref="B86:E86"/>
    <mergeCell ref="B87:E87"/>
    <mergeCell ref="D9:G9"/>
    <mergeCell ref="B85:E85"/>
    <mergeCell ref="B84:E84"/>
    <mergeCell ref="A1:I1"/>
    <mergeCell ref="H75:I75"/>
    <mergeCell ref="B76:G76"/>
    <mergeCell ref="H76:I76"/>
    <mergeCell ref="B27:F27"/>
    <mergeCell ref="B28:F28"/>
    <mergeCell ref="B29:F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2"/>
  <sheetViews>
    <sheetView view="pageBreakPreview" zoomScaleSheetLayoutView="100" zoomScalePageLayoutView="0" workbookViewId="0" topLeftCell="A1">
      <selection activeCell="CR16" sqref="CR16:DC16"/>
    </sheetView>
  </sheetViews>
  <sheetFormatPr defaultColWidth="0.875" defaultRowHeight="12.75"/>
  <cols>
    <col min="1" max="65" width="0.875" style="30" customWidth="1"/>
    <col min="66" max="66" width="1.875" style="30" customWidth="1"/>
    <col min="67" max="101" width="0.875" style="30" customWidth="1"/>
    <col min="102" max="102" width="1.75390625" style="30" customWidth="1"/>
    <col min="103" max="153" width="0.875" style="30" customWidth="1"/>
    <col min="154" max="154" width="0.74609375" style="30" customWidth="1"/>
    <col min="155" max="155" width="0.6171875" style="30" customWidth="1"/>
    <col min="156" max="16384" width="0.875" style="30" customWidth="1"/>
  </cols>
  <sheetData>
    <row r="1" spans="2:167" s="39" customFormat="1" ht="14.25">
      <c r="B1" s="104" t="s">
        <v>193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41</v>
      </c>
      <c r="BM2" s="176" t="s">
        <v>340</v>
      </c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252">
        <v>20</v>
      </c>
      <c r="CT2" s="252"/>
      <c r="CU2" s="252"/>
      <c r="CV2" s="252"/>
      <c r="CW2" s="120" t="s">
        <v>293</v>
      </c>
      <c r="CX2" s="120"/>
      <c r="CY2" s="120"/>
      <c r="CZ2" s="120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96" t="s">
        <v>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/>
      <c r="AL4" s="196" t="s">
        <v>88</v>
      </c>
      <c r="AM4" s="197"/>
      <c r="AN4" s="197"/>
      <c r="AO4" s="197"/>
      <c r="AP4" s="197"/>
      <c r="AQ4" s="197"/>
      <c r="AR4" s="197"/>
      <c r="AS4" s="197"/>
      <c r="AT4" s="197"/>
      <c r="AU4" s="197"/>
      <c r="AV4" s="198"/>
      <c r="AW4" s="196" t="s">
        <v>195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8"/>
      <c r="BH4" s="218" t="s">
        <v>196</v>
      </c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20"/>
    </row>
    <row r="5" spans="1:167" ht="16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1"/>
      <c r="AL5" s="199"/>
      <c r="AM5" s="200"/>
      <c r="AN5" s="200"/>
      <c r="AO5" s="200"/>
      <c r="AP5" s="200"/>
      <c r="AQ5" s="200"/>
      <c r="AR5" s="200"/>
      <c r="AS5" s="200"/>
      <c r="AT5" s="200"/>
      <c r="AU5" s="200"/>
      <c r="AV5" s="201"/>
      <c r="AW5" s="199"/>
      <c r="AX5" s="200"/>
      <c r="AY5" s="200"/>
      <c r="AZ5" s="200"/>
      <c r="BA5" s="200"/>
      <c r="BB5" s="200"/>
      <c r="BC5" s="200"/>
      <c r="BD5" s="200"/>
      <c r="BE5" s="200"/>
      <c r="BF5" s="200"/>
      <c r="BG5" s="201"/>
      <c r="BH5" s="196" t="s">
        <v>197</v>
      </c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8"/>
      <c r="CR5" s="218" t="s">
        <v>3</v>
      </c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20"/>
    </row>
    <row r="6" spans="1:167" ht="79.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 s="199"/>
      <c r="AM6" s="200"/>
      <c r="AN6" s="200"/>
      <c r="AO6" s="200"/>
      <c r="AP6" s="200"/>
      <c r="AQ6" s="200"/>
      <c r="AR6" s="200"/>
      <c r="AS6" s="200"/>
      <c r="AT6" s="200"/>
      <c r="AU6" s="200"/>
      <c r="AV6" s="201"/>
      <c r="AW6" s="199"/>
      <c r="AX6" s="200"/>
      <c r="AY6" s="200"/>
      <c r="AZ6" s="200"/>
      <c r="BA6" s="200"/>
      <c r="BB6" s="200"/>
      <c r="BC6" s="200"/>
      <c r="BD6" s="200"/>
      <c r="BE6" s="200"/>
      <c r="BF6" s="200"/>
      <c r="BG6" s="201"/>
      <c r="BH6" s="202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4"/>
      <c r="CR6" s="218" t="s">
        <v>198</v>
      </c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20"/>
      <c r="EB6" s="218" t="s">
        <v>199</v>
      </c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20"/>
    </row>
    <row r="7" spans="1:167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1"/>
      <c r="AL7" s="199"/>
      <c r="AM7" s="200"/>
      <c r="AN7" s="200"/>
      <c r="AO7" s="200"/>
      <c r="AP7" s="200"/>
      <c r="AQ7" s="200"/>
      <c r="AR7" s="200"/>
      <c r="AS7" s="200"/>
      <c r="AT7" s="200"/>
      <c r="AU7" s="200"/>
      <c r="AV7" s="201"/>
      <c r="AW7" s="199"/>
      <c r="AX7" s="200"/>
      <c r="AY7" s="200"/>
      <c r="AZ7" s="200"/>
      <c r="BA7" s="200"/>
      <c r="BB7" s="200"/>
      <c r="BC7" s="200"/>
      <c r="BD7" s="200"/>
      <c r="BE7" s="200"/>
      <c r="BF7" s="200"/>
      <c r="BG7" s="201"/>
      <c r="BH7" s="245" t="s">
        <v>11</v>
      </c>
      <c r="BI7" s="246"/>
      <c r="BJ7" s="246"/>
      <c r="BK7" s="246"/>
      <c r="BL7" s="246"/>
      <c r="BM7" s="246"/>
      <c r="BN7" s="247" t="s">
        <v>293</v>
      </c>
      <c r="BO7" s="247"/>
      <c r="BP7" s="247"/>
      <c r="BQ7" s="250" t="s">
        <v>1</v>
      </c>
      <c r="BR7" s="250"/>
      <c r="BS7" s="251"/>
      <c r="BT7" s="245" t="s">
        <v>11</v>
      </c>
      <c r="BU7" s="246"/>
      <c r="BV7" s="246"/>
      <c r="BW7" s="246"/>
      <c r="BX7" s="246"/>
      <c r="BY7" s="246"/>
      <c r="BZ7" s="247" t="s">
        <v>337</v>
      </c>
      <c r="CA7" s="247"/>
      <c r="CB7" s="247"/>
      <c r="CC7" s="250" t="s">
        <v>1</v>
      </c>
      <c r="CD7" s="250"/>
      <c r="CE7" s="251"/>
      <c r="CF7" s="245" t="s">
        <v>11</v>
      </c>
      <c r="CG7" s="246"/>
      <c r="CH7" s="246"/>
      <c r="CI7" s="246"/>
      <c r="CJ7" s="246"/>
      <c r="CK7" s="246"/>
      <c r="CL7" s="247" t="s">
        <v>339</v>
      </c>
      <c r="CM7" s="247"/>
      <c r="CN7" s="247"/>
      <c r="CO7" s="250" t="s">
        <v>1</v>
      </c>
      <c r="CP7" s="250"/>
      <c r="CQ7" s="251"/>
      <c r="CR7" s="245" t="s">
        <v>11</v>
      </c>
      <c r="CS7" s="246"/>
      <c r="CT7" s="246"/>
      <c r="CU7" s="246"/>
      <c r="CV7" s="246"/>
      <c r="CW7" s="246"/>
      <c r="CX7" s="247" t="s">
        <v>293</v>
      </c>
      <c r="CY7" s="247"/>
      <c r="CZ7" s="247"/>
      <c r="DA7" s="250" t="s">
        <v>1</v>
      </c>
      <c r="DB7" s="250"/>
      <c r="DC7" s="251"/>
      <c r="DD7" s="245" t="s">
        <v>11</v>
      </c>
      <c r="DE7" s="246"/>
      <c r="DF7" s="246"/>
      <c r="DG7" s="246"/>
      <c r="DH7" s="246"/>
      <c r="DI7" s="246"/>
      <c r="DJ7" s="247" t="s">
        <v>337</v>
      </c>
      <c r="DK7" s="247"/>
      <c r="DL7" s="247"/>
      <c r="DM7" s="250" t="s">
        <v>1</v>
      </c>
      <c r="DN7" s="250"/>
      <c r="DO7" s="251"/>
      <c r="DP7" s="245" t="s">
        <v>11</v>
      </c>
      <c r="DQ7" s="246"/>
      <c r="DR7" s="246"/>
      <c r="DS7" s="246"/>
      <c r="DT7" s="246"/>
      <c r="DU7" s="246"/>
      <c r="DV7" s="247" t="s">
        <v>339</v>
      </c>
      <c r="DW7" s="247"/>
      <c r="DX7" s="247"/>
      <c r="DY7" s="250" t="s">
        <v>1</v>
      </c>
      <c r="DZ7" s="250"/>
      <c r="EA7" s="251"/>
      <c r="EB7" s="245" t="s">
        <v>11</v>
      </c>
      <c r="EC7" s="246"/>
      <c r="ED7" s="246"/>
      <c r="EE7" s="246"/>
      <c r="EF7" s="246"/>
      <c r="EG7" s="246"/>
      <c r="EH7" s="247" t="s">
        <v>293</v>
      </c>
      <c r="EI7" s="247"/>
      <c r="EJ7" s="247"/>
      <c r="EK7" s="250" t="s">
        <v>1</v>
      </c>
      <c r="EL7" s="250"/>
      <c r="EM7" s="251"/>
      <c r="EN7" s="245" t="s">
        <v>11</v>
      </c>
      <c r="EO7" s="246"/>
      <c r="EP7" s="246"/>
      <c r="EQ7" s="246"/>
      <c r="ER7" s="246"/>
      <c r="ES7" s="246"/>
      <c r="ET7" s="247" t="s">
        <v>337</v>
      </c>
      <c r="EU7" s="247"/>
      <c r="EV7" s="247"/>
      <c r="EW7" s="250" t="s">
        <v>1</v>
      </c>
      <c r="EX7" s="250"/>
      <c r="EY7" s="251"/>
      <c r="EZ7" s="245" t="s">
        <v>11</v>
      </c>
      <c r="FA7" s="246"/>
      <c r="FB7" s="246"/>
      <c r="FC7" s="246"/>
      <c r="FD7" s="246"/>
      <c r="FE7" s="246"/>
      <c r="FF7" s="247" t="s">
        <v>339</v>
      </c>
      <c r="FG7" s="247"/>
      <c r="FH7" s="247"/>
      <c r="FI7" s="250" t="s">
        <v>1</v>
      </c>
      <c r="FJ7" s="250"/>
      <c r="FK7" s="251"/>
    </row>
    <row r="8" spans="1:167" ht="41.2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4"/>
      <c r="AL8" s="202"/>
      <c r="AM8" s="203"/>
      <c r="AN8" s="203"/>
      <c r="AO8" s="203"/>
      <c r="AP8" s="203"/>
      <c r="AQ8" s="203"/>
      <c r="AR8" s="203"/>
      <c r="AS8" s="203"/>
      <c r="AT8" s="203"/>
      <c r="AU8" s="203"/>
      <c r="AV8" s="204"/>
      <c r="AW8" s="202"/>
      <c r="AX8" s="203"/>
      <c r="AY8" s="203"/>
      <c r="AZ8" s="203"/>
      <c r="BA8" s="203"/>
      <c r="BB8" s="203"/>
      <c r="BC8" s="203"/>
      <c r="BD8" s="203"/>
      <c r="BE8" s="203"/>
      <c r="BF8" s="203"/>
      <c r="BG8" s="204"/>
      <c r="BH8" s="242" t="s">
        <v>75</v>
      </c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4"/>
      <c r="BT8" s="242" t="s">
        <v>76</v>
      </c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4"/>
      <c r="CF8" s="242" t="s">
        <v>77</v>
      </c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4"/>
      <c r="CR8" s="242" t="s">
        <v>75</v>
      </c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4"/>
      <c r="DD8" s="242" t="s">
        <v>76</v>
      </c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4"/>
      <c r="DP8" s="242" t="s">
        <v>77</v>
      </c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4"/>
      <c r="EB8" s="242" t="s">
        <v>75</v>
      </c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4"/>
      <c r="EN8" s="242" t="s">
        <v>76</v>
      </c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4"/>
      <c r="EZ8" s="242" t="s">
        <v>77</v>
      </c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4"/>
    </row>
    <row r="9" spans="1:167" ht="12.75">
      <c r="A9" s="185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 t="s">
        <v>127</v>
      </c>
      <c r="AM9" s="186"/>
      <c r="AN9" s="186"/>
      <c r="AO9" s="186"/>
      <c r="AP9" s="186"/>
      <c r="AQ9" s="186"/>
      <c r="AR9" s="186"/>
      <c r="AS9" s="186"/>
      <c r="AT9" s="186"/>
      <c r="AU9" s="186"/>
      <c r="AV9" s="187"/>
      <c r="AW9" s="185" t="s">
        <v>128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>
        <v>4</v>
      </c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5">
        <v>5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>
        <v>6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7"/>
      <c r="CR9" s="185">
        <v>7</v>
      </c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7"/>
      <c r="DD9" s="185">
        <v>8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7"/>
      <c r="DP9" s="185">
        <v>9</v>
      </c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7"/>
      <c r="EB9" s="185">
        <v>10</v>
      </c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7"/>
      <c r="EN9" s="185">
        <v>11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7"/>
      <c r="EZ9" s="185">
        <v>12</v>
      </c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ht="27.75" customHeight="1">
      <c r="A10" s="37"/>
      <c r="B10" s="229" t="s">
        <v>200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30"/>
      <c r="AL10" s="170" t="s">
        <v>78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0" t="s">
        <v>9</v>
      </c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173">
        <f>CR10+EB10</f>
        <v>11877291.31</v>
      </c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173">
        <f>DD10+EN10</f>
        <v>7750036</v>
      </c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73">
        <f>DP10+EZ10</f>
        <v>7750036</v>
      </c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5"/>
      <c r="CR10" s="173">
        <f>CR14</f>
        <v>11877291.31</v>
      </c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5"/>
      <c r="DD10" s="173">
        <f>DD14</f>
        <v>7750036</v>
      </c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5"/>
      <c r="DP10" s="173">
        <f>DP14</f>
        <v>7750036</v>
      </c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5"/>
      <c r="EB10" s="173">
        <f>EB14</f>
        <v>0</v>
      </c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5"/>
      <c r="EN10" s="173">
        <f>EN14</f>
        <v>0</v>
      </c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5"/>
      <c r="EZ10" s="173">
        <f>EZ14</f>
        <v>0</v>
      </c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5"/>
    </row>
    <row r="11" spans="1:167" ht="51.75" customHeight="1">
      <c r="A11" s="37"/>
      <c r="B11" s="229" t="s">
        <v>201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30"/>
      <c r="AL11" s="170" t="s">
        <v>79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0" t="s">
        <v>9</v>
      </c>
      <c r="AX11" s="171"/>
      <c r="AY11" s="171"/>
      <c r="AZ11" s="171"/>
      <c r="BA11" s="171"/>
      <c r="BB11" s="171"/>
      <c r="BC11" s="171"/>
      <c r="BD11" s="171"/>
      <c r="BE11" s="171"/>
      <c r="BF11" s="171"/>
      <c r="BG11" s="172"/>
      <c r="BH11" s="165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7"/>
      <c r="BT11" s="165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7"/>
      <c r="CF11" s="165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7"/>
      <c r="CR11" s="165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7"/>
      <c r="DP11" s="165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7"/>
      <c r="EB11" s="165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7"/>
      <c r="EN11" s="165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7"/>
      <c r="EZ11" s="165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</row>
    <row r="12" spans="1:167" s="31" customFormat="1" ht="15" customHeight="1">
      <c r="A12" s="37"/>
      <c r="B12" s="248" t="s">
        <v>60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9"/>
      <c r="AL12" s="170" t="s">
        <v>9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5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7"/>
      <c r="BT12" s="165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7"/>
      <c r="CF12" s="16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7"/>
      <c r="CR12" s="165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7"/>
      <c r="DP12" s="165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7"/>
      <c r="EB12" s="165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7"/>
      <c r="EN12" s="165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7"/>
      <c r="EZ12" s="165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7"/>
    </row>
    <row r="13" spans="1:167" s="31" customFormat="1" ht="16.5" customHeight="1">
      <c r="A13" s="37"/>
      <c r="B13" s="248" t="s">
        <v>96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9"/>
      <c r="AL13" s="170" t="s">
        <v>202</v>
      </c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0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65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7"/>
      <c r="BT13" s="165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7"/>
      <c r="CF13" s="165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7"/>
      <c r="CR13" s="165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7"/>
      <c r="DD13" s="165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7"/>
      <c r="DP13" s="165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7"/>
      <c r="EB13" s="165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7"/>
      <c r="EN13" s="165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7"/>
      <c r="EZ13" s="165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7"/>
    </row>
    <row r="14" spans="1:167" ht="27.75" customHeight="1">
      <c r="A14" s="37"/>
      <c r="B14" s="229" t="s">
        <v>203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0"/>
      <c r="AL14" s="170" t="s">
        <v>80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0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65">
        <f>CR14+EB14</f>
        <v>11877291.31</v>
      </c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7"/>
      <c r="BT14" s="165">
        <f>DD14+EN14</f>
        <v>7750036</v>
      </c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7"/>
      <c r="CF14" s="165">
        <f>DP14+EZ14</f>
        <v>7750036</v>
      </c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7"/>
      <c r="CR14" s="165">
        <f>CR16+CR17+CR18+CR20+CR22+CR19+CR21</f>
        <v>11877291.31</v>
      </c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7"/>
      <c r="DD14" s="165">
        <f>DD16+DD17+DD18+DD20+DD22+DD19</f>
        <v>7750036</v>
      </c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7"/>
      <c r="DP14" s="165">
        <f>DP16+DP17+DP18+DP20+DP22+DP19</f>
        <v>7750036</v>
      </c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7"/>
      <c r="EB14" s="165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7"/>
      <c r="EN14" s="165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7"/>
      <c r="EZ14" s="165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7"/>
    </row>
    <row r="15" spans="1:167" s="31" customFormat="1" ht="15" customHeight="1">
      <c r="A15" s="37"/>
      <c r="B15" s="248" t="s">
        <v>60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9"/>
      <c r="AL15" s="170" t="s">
        <v>9</v>
      </c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0"/>
      <c r="AX15" s="171"/>
      <c r="AY15" s="171"/>
      <c r="AZ15" s="171"/>
      <c r="BA15" s="171"/>
      <c r="BB15" s="171"/>
      <c r="BC15" s="171"/>
      <c r="BD15" s="171"/>
      <c r="BE15" s="171"/>
      <c r="BF15" s="171"/>
      <c r="BG15" s="172"/>
      <c r="BH15" s="165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7"/>
      <c r="BT15" s="165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65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7"/>
      <c r="CR15" s="165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7"/>
      <c r="DD15" s="165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7"/>
      <c r="DP15" s="165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7"/>
      <c r="EB15" s="165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7"/>
      <c r="EN15" s="165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7"/>
      <c r="EZ15" s="165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7"/>
    </row>
    <row r="16" spans="1:167" s="31" customFormat="1" ht="16.5" customHeight="1">
      <c r="A16" s="37"/>
      <c r="B16" s="248" t="s">
        <v>320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9"/>
      <c r="AL16" s="170" t="s">
        <v>204</v>
      </c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 t="s">
        <v>341</v>
      </c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165">
        <f aca="true" t="shared" si="0" ref="BH16:BH22">CR16+EB16</f>
        <v>4904983.21</v>
      </c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7"/>
      <c r="BT16" s="165">
        <v>3741750</v>
      </c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7"/>
      <c r="CF16" s="165">
        <f>DP16+EZ16</f>
        <v>4371300</v>
      </c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7"/>
      <c r="CR16" s="165">
        <v>4904983.21</v>
      </c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7"/>
      <c r="DD16" s="165">
        <v>4371300</v>
      </c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7"/>
      <c r="DP16" s="165">
        <v>4371300</v>
      </c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7"/>
      <c r="EB16" s="165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7"/>
      <c r="EN16" s="165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7"/>
      <c r="EZ16" s="165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7"/>
    </row>
    <row r="17" spans="1:167" s="31" customFormat="1" ht="16.5" customHeight="1">
      <c r="A17" s="37"/>
      <c r="B17" s="248" t="s">
        <v>321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170" t="s">
        <v>205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170" t="s">
        <v>341</v>
      </c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65">
        <f t="shared" si="0"/>
        <v>2521540</v>
      </c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7"/>
      <c r="BT17" s="165">
        <f>DD17+EN17</f>
        <v>2269386</v>
      </c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7"/>
      <c r="CF17" s="165">
        <f>DP17+EZ17</f>
        <v>2269386</v>
      </c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7"/>
      <c r="CR17" s="165">
        <v>2521540</v>
      </c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7"/>
      <c r="DD17" s="165">
        <v>2269386</v>
      </c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7"/>
      <c r="DP17" s="165">
        <v>2269386</v>
      </c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7"/>
      <c r="EB17" s="165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7"/>
      <c r="EN17" s="165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7"/>
      <c r="EZ17" s="165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1:167" s="31" customFormat="1" ht="16.5" customHeight="1">
      <c r="A18" s="37"/>
      <c r="B18" s="248" t="s">
        <v>322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9"/>
      <c r="AL18" s="170" t="s">
        <v>317</v>
      </c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 t="s">
        <v>341</v>
      </c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65">
        <f t="shared" si="0"/>
        <v>299300</v>
      </c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7"/>
      <c r="BT18" s="165">
        <v>495000</v>
      </c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7"/>
      <c r="CF18" s="165">
        <v>495000</v>
      </c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7"/>
      <c r="CR18" s="165">
        <v>299300</v>
      </c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65">
        <v>298350</v>
      </c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7"/>
      <c r="DP18" s="165">
        <v>298350</v>
      </c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7"/>
      <c r="EB18" s="165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7"/>
      <c r="EN18" s="165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  <c r="EZ18" s="165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s="31" customFormat="1" ht="16.5" customHeight="1">
      <c r="A19" s="37"/>
      <c r="B19" s="248" t="s">
        <v>329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9"/>
      <c r="AL19" s="170" t="s">
        <v>317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0" t="s">
        <v>341</v>
      </c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65">
        <f t="shared" si="0"/>
        <v>1677290</v>
      </c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7"/>
      <c r="BT19" s="165">
        <f>DD19+EN19</f>
        <v>31000</v>
      </c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7"/>
      <c r="CF19" s="165">
        <f>DP19+EZ19</f>
        <v>31000</v>
      </c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7"/>
      <c r="CR19" s="165">
        <v>1677290</v>
      </c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7"/>
      <c r="DD19" s="165">
        <v>31000</v>
      </c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7"/>
      <c r="DP19" s="165">
        <v>31000</v>
      </c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7"/>
      <c r="EB19" s="165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7"/>
      <c r="EN19" s="165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7"/>
      <c r="EZ19" s="165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s="31" customFormat="1" ht="25.5" customHeight="1">
      <c r="A20" s="37"/>
      <c r="B20" s="229" t="s">
        <v>332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  <c r="AL20" s="170" t="s">
        <v>318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341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65">
        <f t="shared" si="0"/>
        <v>390000</v>
      </c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7"/>
      <c r="BT20" s="165">
        <f>DD20+EN20</f>
        <v>390000</v>
      </c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7"/>
      <c r="CF20" s="165">
        <f>DP20+EZ20</f>
        <v>390000</v>
      </c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7"/>
      <c r="CR20" s="165">
        <v>390000</v>
      </c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7"/>
      <c r="DD20" s="165">
        <v>390000</v>
      </c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7"/>
      <c r="DP20" s="165">
        <v>390000</v>
      </c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7"/>
      <c r="EB20" s="165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7"/>
      <c r="EN20" s="165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7"/>
      <c r="EZ20" s="165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7"/>
    </row>
    <row r="21" spans="1:167" s="31" customFormat="1" ht="15" customHeight="1">
      <c r="A21" s="37"/>
      <c r="B21" s="229" t="s">
        <v>331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30"/>
      <c r="AL21" s="170" t="s">
        <v>318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0" t="s">
        <v>341</v>
      </c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165">
        <f>CR21+EB21</f>
        <v>1694178.1</v>
      </c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7"/>
      <c r="BT21" s="165">
        <f>DD21+EN21</f>
        <v>637400</v>
      </c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7"/>
      <c r="CF21" s="165">
        <f>DP21+EZ21</f>
        <v>637400</v>
      </c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7"/>
      <c r="CR21" s="165">
        <v>1694178.1</v>
      </c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7"/>
      <c r="DD21" s="165">
        <v>637400</v>
      </c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7"/>
      <c r="DP21" s="165">
        <v>637400</v>
      </c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7"/>
      <c r="EB21" s="165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7"/>
      <c r="EN21" s="165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7"/>
      <c r="EZ21" s="165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7"/>
    </row>
    <row r="22" spans="1:167" s="31" customFormat="1" ht="16.5" customHeight="1">
      <c r="A22" s="37"/>
      <c r="B22" s="248" t="s">
        <v>330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9"/>
      <c r="AL22" s="170" t="s">
        <v>319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 t="s">
        <v>341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5">
        <f t="shared" si="0"/>
        <v>390000</v>
      </c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7"/>
      <c r="BT22" s="165">
        <f>DD22+EN22</f>
        <v>390000</v>
      </c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7"/>
      <c r="CF22" s="165">
        <f>DP22+EZ22</f>
        <v>390000</v>
      </c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7"/>
      <c r="CR22" s="165">
        <v>390000</v>
      </c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7"/>
      <c r="DD22" s="165">
        <v>390000</v>
      </c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7"/>
      <c r="DP22" s="165">
        <v>390000</v>
      </c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7"/>
      <c r="EB22" s="165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7"/>
      <c r="EN22" s="165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7"/>
      <c r="EZ22" s="165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7"/>
    </row>
  </sheetData>
  <sheetProtection/>
  <mergeCells count="216">
    <mergeCell ref="CR21:DC21"/>
    <mergeCell ref="DD21:DO21"/>
    <mergeCell ref="DP21:EA21"/>
    <mergeCell ref="EB21:EM21"/>
    <mergeCell ref="EN21:EY21"/>
    <mergeCell ref="EZ21:FK21"/>
    <mergeCell ref="B21:AK21"/>
    <mergeCell ref="AL21:AV21"/>
    <mergeCell ref="AW21:BG21"/>
    <mergeCell ref="BH21:BS21"/>
    <mergeCell ref="BT21:CE21"/>
    <mergeCell ref="CF21:CQ21"/>
    <mergeCell ref="CR19:DC19"/>
    <mergeCell ref="DD19:DO19"/>
    <mergeCell ref="DP19:EA19"/>
    <mergeCell ref="EB19:EM19"/>
    <mergeCell ref="EN19:EY19"/>
    <mergeCell ref="EZ19:FK19"/>
    <mergeCell ref="B19:AK19"/>
    <mergeCell ref="AL19:AV19"/>
    <mergeCell ref="AW19:BG19"/>
    <mergeCell ref="BH19:BS19"/>
    <mergeCell ref="BT19:CE19"/>
    <mergeCell ref="CF19:CQ19"/>
    <mergeCell ref="CR22:DC22"/>
    <mergeCell ref="DD22:DO22"/>
    <mergeCell ref="DP22:EA22"/>
    <mergeCell ref="EB22:EM22"/>
    <mergeCell ref="EN22:EY22"/>
    <mergeCell ref="EZ22:FK22"/>
    <mergeCell ref="DP20:EA20"/>
    <mergeCell ref="EB20:EM20"/>
    <mergeCell ref="EN20:EY20"/>
    <mergeCell ref="EZ20:FK20"/>
    <mergeCell ref="B22:AK22"/>
    <mergeCell ref="AL22:AV22"/>
    <mergeCell ref="AW22:BG22"/>
    <mergeCell ref="BH22:BS22"/>
    <mergeCell ref="BT22:CE22"/>
    <mergeCell ref="CF22:CQ22"/>
    <mergeCell ref="CR18:DC18"/>
    <mergeCell ref="DD18:DO18"/>
    <mergeCell ref="B20:AK20"/>
    <mergeCell ref="AL20:AV20"/>
    <mergeCell ref="AW20:BG20"/>
    <mergeCell ref="BH20:BS20"/>
    <mergeCell ref="BT20:CE20"/>
    <mergeCell ref="CF20:CQ20"/>
    <mergeCell ref="CR20:DC20"/>
    <mergeCell ref="DD20:DO20"/>
    <mergeCell ref="DP18:EA18"/>
    <mergeCell ref="EB18:EM18"/>
    <mergeCell ref="EN18:EY18"/>
    <mergeCell ref="EZ18:FK18"/>
    <mergeCell ref="B18:AK18"/>
    <mergeCell ref="AL18:AV18"/>
    <mergeCell ref="AW18:BG18"/>
    <mergeCell ref="BH18:BS18"/>
    <mergeCell ref="BT18:CE18"/>
    <mergeCell ref="CF18:CQ18"/>
    <mergeCell ref="B1:FJ1"/>
    <mergeCell ref="CS2:CV2"/>
    <mergeCell ref="CW2:CZ2"/>
    <mergeCell ref="DP17:EA17"/>
    <mergeCell ref="BT17:CE17"/>
    <mergeCell ref="B17:AK17"/>
    <mergeCell ref="DP16:EA16"/>
    <mergeCell ref="CF17:CQ17"/>
    <mergeCell ref="EZ17:FK17"/>
    <mergeCell ref="EN16:EY16"/>
    <mergeCell ref="EZ16:FK16"/>
    <mergeCell ref="EB16:EM16"/>
    <mergeCell ref="AL17:AV17"/>
    <mergeCell ref="AW17:BG17"/>
    <mergeCell ref="BH17:BS17"/>
    <mergeCell ref="EB17:EM17"/>
    <mergeCell ref="DD16:DO16"/>
    <mergeCell ref="EN17:EY17"/>
    <mergeCell ref="CR17:DC17"/>
    <mergeCell ref="DD17:DO17"/>
    <mergeCell ref="BT16:CE16"/>
    <mergeCell ref="CF16:CQ16"/>
    <mergeCell ref="CF14:CQ14"/>
    <mergeCell ref="CR14:DC14"/>
    <mergeCell ref="B16:AK16"/>
    <mergeCell ref="AL16:AV16"/>
    <mergeCell ref="AW16:BG16"/>
    <mergeCell ref="BH16:BS16"/>
    <mergeCell ref="CR16:DC16"/>
    <mergeCell ref="B15:AK15"/>
    <mergeCell ref="EN15:EY15"/>
    <mergeCell ref="EZ15:FK15"/>
    <mergeCell ref="BT15:CE15"/>
    <mergeCell ref="CF15:CQ15"/>
    <mergeCell ref="DP15:EA15"/>
    <mergeCell ref="EB15:EM15"/>
    <mergeCell ref="CR15:DC15"/>
    <mergeCell ref="DD15:DO15"/>
    <mergeCell ref="AL15:AV15"/>
    <mergeCell ref="AW15:BG15"/>
    <mergeCell ref="BH15:BS15"/>
    <mergeCell ref="B14:AK14"/>
    <mergeCell ref="AL14:AV14"/>
    <mergeCell ref="AW14:BG14"/>
    <mergeCell ref="BH14:BS14"/>
    <mergeCell ref="BT14:CE14"/>
    <mergeCell ref="DD14:DO14"/>
    <mergeCell ref="DP14:EA14"/>
    <mergeCell ref="EN14:EY14"/>
    <mergeCell ref="EZ14:FK14"/>
    <mergeCell ref="EB14:EM14"/>
    <mergeCell ref="EZ7:FE7"/>
    <mergeCell ref="FF7:FH7"/>
    <mergeCell ref="EB7:EG7"/>
    <mergeCell ref="EN7:ES7"/>
    <mergeCell ref="BH5:CQ6"/>
    <mergeCell ref="CR5:FK5"/>
    <mergeCell ref="CR6:EA6"/>
    <mergeCell ref="EB6:FK6"/>
    <mergeCell ref="CF7:CK7"/>
    <mergeCell ref="CL7:CN7"/>
    <mergeCell ref="DP8:EA8"/>
    <mergeCell ref="CX7:CZ7"/>
    <mergeCell ref="DA7:DC7"/>
    <mergeCell ref="DD7:DI7"/>
    <mergeCell ref="FI7:FK7"/>
    <mergeCell ref="EB8:EM8"/>
    <mergeCell ref="EN8:EY8"/>
    <mergeCell ref="EZ8:FK8"/>
    <mergeCell ref="ET7:EV7"/>
    <mergeCell ref="EW7:EY7"/>
    <mergeCell ref="EH7:EJ7"/>
    <mergeCell ref="EK7:EM7"/>
    <mergeCell ref="DY7:EA7"/>
    <mergeCell ref="DM7:DO7"/>
    <mergeCell ref="DJ7:DL7"/>
    <mergeCell ref="CR7:CW7"/>
    <mergeCell ref="CR8:DC8"/>
    <mergeCell ref="DD8:DO8"/>
    <mergeCell ref="BH7:BM7"/>
    <mergeCell ref="BT7:BY7"/>
    <mergeCell ref="BZ7:CB7"/>
    <mergeCell ref="CC7:CE7"/>
    <mergeCell ref="BN7:BP7"/>
    <mergeCell ref="BQ7:BS7"/>
    <mergeCell ref="CO7:CQ7"/>
    <mergeCell ref="DP9:EA9"/>
    <mergeCell ref="BT9:CE9"/>
    <mergeCell ref="CF9:CQ9"/>
    <mergeCell ref="CF13:CQ13"/>
    <mergeCell ref="DP13:EA13"/>
    <mergeCell ref="CR9:DC9"/>
    <mergeCell ref="DD9:DO9"/>
    <mergeCell ref="CR10:DC10"/>
    <mergeCell ref="DD10:DO10"/>
    <mergeCell ref="CR11:DC11"/>
    <mergeCell ref="EB11:EM11"/>
    <mergeCell ref="EN11:EY11"/>
    <mergeCell ref="EN13:EY13"/>
    <mergeCell ref="EZ13:FK13"/>
    <mergeCell ref="DD11:DO11"/>
    <mergeCell ref="CF12:CQ12"/>
    <mergeCell ref="DP12:EA12"/>
    <mergeCell ref="EB12:EM12"/>
    <mergeCell ref="EZ11:FK11"/>
    <mergeCell ref="EZ12:FK12"/>
    <mergeCell ref="BT12:CE12"/>
    <mergeCell ref="EN12:EY12"/>
    <mergeCell ref="AW13:BG13"/>
    <mergeCell ref="BH13:BS13"/>
    <mergeCell ref="BT13:CE13"/>
    <mergeCell ref="EB13:EM13"/>
    <mergeCell ref="CR12:DC12"/>
    <mergeCell ref="DD12:DO12"/>
    <mergeCell ref="CR13:DC13"/>
    <mergeCell ref="DD13:DO13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A9:AK9"/>
    <mergeCell ref="AL9:AV9"/>
    <mergeCell ref="AW9:BG9"/>
    <mergeCell ref="BH9:BS9"/>
    <mergeCell ref="B13:AK13"/>
    <mergeCell ref="AL13:AV13"/>
    <mergeCell ref="B12:AK12"/>
    <mergeCell ref="AL12:AV12"/>
    <mergeCell ref="AW12:BG12"/>
    <mergeCell ref="BH12:BS12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SheetLayoutView="100" zoomScalePageLayoutView="0" workbookViewId="0" topLeftCell="A13">
      <selection activeCell="CB38" sqref="CB38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1.3789062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0.74609375" style="1" customWidth="1"/>
    <col min="115" max="115" width="1.25" style="1" customWidth="1"/>
    <col min="116" max="167" width="0.74609375" style="1" customWidth="1"/>
    <col min="168" max="16384" width="0.875" style="1" customWidth="1"/>
  </cols>
  <sheetData>
    <row r="1" spans="2:167" s="39" customFormat="1" ht="30" customHeight="1">
      <c r="B1" s="147" t="s">
        <v>210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41</v>
      </c>
      <c r="BA2" s="265" t="s">
        <v>346</v>
      </c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177">
        <v>20</v>
      </c>
      <c r="CY2" s="177"/>
      <c r="CZ2" s="177"/>
      <c r="DA2" s="177"/>
      <c r="DB2" s="177"/>
      <c r="DC2" s="177"/>
      <c r="DD2" s="177"/>
      <c r="DE2" s="177"/>
      <c r="DF2" s="177"/>
      <c r="DG2" s="177"/>
      <c r="DH2" s="120" t="s">
        <v>293</v>
      </c>
      <c r="DI2" s="120"/>
      <c r="DJ2" s="120"/>
      <c r="DK2" s="120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218" t="s">
        <v>39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20"/>
      <c r="BG4" s="218" t="s">
        <v>51</v>
      </c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20"/>
      <c r="DJ4" s="218" t="s">
        <v>206</v>
      </c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20"/>
    </row>
    <row r="5" spans="1:167" s="30" customFormat="1" ht="1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>
        <v>2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7"/>
      <c r="DJ5" s="185">
        <v>3</v>
      </c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2" customFormat="1" ht="15" customHeight="1">
      <c r="A6" s="46"/>
      <c r="B6" s="259" t="s">
        <v>52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60"/>
      <c r="BG6" s="261" t="s">
        <v>53</v>
      </c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3"/>
      <c r="DJ6" s="256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8"/>
    </row>
    <row r="7" spans="1:167" s="31" customFormat="1" ht="15" customHeight="1">
      <c r="A7" s="38"/>
      <c r="B7" s="259" t="s">
        <v>74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60"/>
      <c r="BG7" s="261" t="s">
        <v>54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56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8"/>
    </row>
    <row r="8" spans="1:167" s="31" customFormat="1" ht="15" customHeight="1">
      <c r="A8" s="38"/>
      <c r="B8" s="259" t="s">
        <v>81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60"/>
      <c r="BG8" s="261" t="s">
        <v>55</v>
      </c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/>
      <c r="DJ8" s="256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s="31" customFormat="1" ht="15" customHeight="1">
      <c r="A9" s="38"/>
      <c r="B9" s="259" t="s">
        <v>82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60"/>
      <c r="BG9" s="261" t="s">
        <v>59</v>
      </c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56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="30" customFormat="1" ht="12.75"/>
    <row r="11" spans="1:167" s="39" customFormat="1" ht="14.25">
      <c r="A11" s="104" t="s">
        <v>209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</row>
    <row r="12" s="30" customFormat="1" ht="12.75"/>
    <row r="13" spans="1:167" s="52" customFormat="1" ht="27.75" customHeight="1">
      <c r="A13" s="253" t="s">
        <v>39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5"/>
      <c r="BG13" s="253" t="s">
        <v>51</v>
      </c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5"/>
      <c r="DJ13" s="218" t="s">
        <v>206</v>
      </c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5"/>
    </row>
    <row r="14" spans="1:167" s="30" customFormat="1" ht="15" customHeight="1">
      <c r="A14" s="185">
        <v>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>
        <v>2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85">
        <v>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7"/>
    </row>
    <row r="15" spans="1:167" s="32" customFormat="1" ht="15" customHeight="1">
      <c r="A15" s="46"/>
      <c r="B15" s="259" t="s">
        <v>83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60"/>
      <c r="BG15" s="261" t="s">
        <v>53</v>
      </c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3"/>
      <c r="DJ15" s="185">
        <v>310470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31" customFormat="1" ht="42" customHeight="1">
      <c r="A16" s="38"/>
      <c r="B16" s="223" t="s">
        <v>84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4"/>
      <c r="BG16" s="261" t="s">
        <v>54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3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31" customFormat="1" ht="27.75" customHeight="1">
      <c r="A17" s="38"/>
      <c r="B17" s="223" t="s">
        <v>85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4"/>
      <c r="BG17" s="261" t="s">
        <v>55</v>
      </c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="30" customFormat="1" ht="12.75"/>
    <row r="19" spans="2:61" s="30" customFormat="1" ht="12.75" customHeight="1">
      <c r="B19" s="31" t="s">
        <v>211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207</v>
      </c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 t="s">
        <v>312</v>
      </c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</row>
    <row r="21" spans="2:158" s="45" customFormat="1" ht="12.75" customHeight="1">
      <c r="B21" s="48"/>
      <c r="DE21" s="264" t="s">
        <v>4</v>
      </c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 t="s">
        <v>5</v>
      </c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212</v>
      </c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 t="s">
        <v>338</v>
      </c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</row>
    <row r="25" spans="2:158" s="45" customFormat="1" ht="12.75" customHeight="1">
      <c r="B25" s="48"/>
      <c r="DE25" s="264" t="s">
        <v>4</v>
      </c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 t="s">
        <v>5</v>
      </c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 t="s">
        <v>338</v>
      </c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</row>
    <row r="29" spans="109:158" s="45" customFormat="1" ht="12.75" customHeight="1">
      <c r="DE29" s="264" t="s">
        <v>4</v>
      </c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 t="s">
        <v>5</v>
      </c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</row>
    <row r="30" spans="2:36" s="30" customFormat="1" ht="12.75">
      <c r="B30" s="30" t="s">
        <v>208</v>
      </c>
      <c r="G30" s="266" t="s">
        <v>323</v>
      </c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66" t="s">
        <v>348</v>
      </c>
      <c r="E32" s="266"/>
      <c r="F32" s="266"/>
      <c r="G32" s="266"/>
      <c r="H32" s="30" t="s">
        <v>0</v>
      </c>
      <c r="K32" s="266" t="s">
        <v>349</v>
      </c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8">
        <v>20</v>
      </c>
      <c r="AI32" s="268"/>
      <c r="AJ32" s="268"/>
      <c r="AK32" s="268"/>
      <c r="AL32" s="269" t="s">
        <v>293</v>
      </c>
      <c r="AM32" s="269"/>
      <c r="AN32" s="269"/>
      <c r="AO32" s="269"/>
      <c r="AP32" s="270" t="s">
        <v>1</v>
      </c>
      <c r="AQ32" s="270"/>
      <c r="AR32" s="270"/>
    </row>
    <row r="33" ht="3" customHeight="1"/>
  </sheetData>
  <sheetProtection/>
  <mergeCells count="56"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B9:BF9"/>
    <mergeCell ref="BG9:DI9"/>
    <mergeCell ref="B7:BF7"/>
    <mergeCell ref="B8:BF8"/>
    <mergeCell ref="DJ9:FK9"/>
    <mergeCell ref="DJ7:FK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Bux-3</cp:lastModifiedBy>
  <cp:lastPrinted>2020-01-16T16:18:23Z</cp:lastPrinted>
  <dcterms:created xsi:type="dcterms:W3CDTF">2010-11-26T07:12:57Z</dcterms:created>
  <dcterms:modified xsi:type="dcterms:W3CDTF">2020-01-16T16:19:05Z</dcterms:modified>
  <cp:category/>
  <cp:version/>
  <cp:contentType/>
  <cp:contentStatus/>
</cp:coreProperties>
</file>