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4"/>
  </bookViews>
  <sheets>
    <sheet name=" 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0" hidden="1">' 7 класс'!$A$22:$W$22</definedName>
    <definedName name="_xlnm._FilterDatabase" localSheetId="3" hidden="1">'10 класс'!$A$22:$X$22</definedName>
    <definedName name="_xlnm._FilterDatabase" localSheetId="4" hidden="1">'11 класс'!$A$22:$Z$22</definedName>
    <definedName name="_xlnm._FilterDatabase" localSheetId="1" hidden="1">'8 класс'!$A$21:$Z$21</definedName>
    <definedName name="_xlnm._FilterDatabase" localSheetId="2" hidden="1">'9 класс'!$A$22:$Z$22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<sst xmlns="http://schemas.openxmlformats.org/spreadsheetml/2006/main" count="657" uniqueCount="196">
  <si>
    <t xml:space="preserve">Протокол </t>
  </si>
  <si>
    <t xml:space="preserve">Присутствуют члены жюри: 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</si>
  <si>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</si>
  <si>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</si>
  <si>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</si>
  <si>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</si>
  <si>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</si>
  <si>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</si>
  <si>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</si>
  <si>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</si>
  <si>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</si>
  <si>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</si>
  <si>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</si>
  <si>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</si>
  <si>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</si>
  <si>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</si>
  <si>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>работы жюри по итогам проведения школьного этапа Всероссийской олимпиады школьников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</si>
  <si>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</si>
  <si>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</si>
  <si>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</si>
  <si>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</si>
  <si>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 xml:space="preserve">Место проведения:  Республика Марий Эл </t>
  </si>
  <si>
    <t>Общая сумма баллов</t>
  </si>
  <si>
    <t>max</t>
  </si>
  <si>
    <t>работы жюри по итогам проведения муниципального этапа Всероссийской олимпиады школьников</t>
  </si>
  <si>
    <t>Николаева</t>
  </si>
  <si>
    <t xml:space="preserve">Михайлов </t>
  </si>
  <si>
    <t>Мельникова</t>
  </si>
  <si>
    <t>Васильева</t>
  </si>
  <si>
    <t>призер</t>
  </si>
  <si>
    <t>победитель</t>
  </si>
  <si>
    <t xml:space="preserve">Сидорова </t>
  </si>
  <si>
    <t>Е.</t>
  </si>
  <si>
    <t>В.</t>
  </si>
  <si>
    <t>Красногорская СОШ №2</t>
  </si>
  <si>
    <t>Михайлова Н.В.</t>
  </si>
  <si>
    <t>Павелина</t>
  </si>
  <si>
    <t>Д.</t>
  </si>
  <si>
    <t>А.</t>
  </si>
  <si>
    <t xml:space="preserve">Каримов </t>
  </si>
  <si>
    <t>Л.</t>
  </si>
  <si>
    <t>М.</t>
  </si>
  <si>
    <t>Мочалищенская СОШ</t>
  </si>
  <si>
    <t>Ермилова И.С.</t>
  </si>
  <si>
    <t>Мочалова</t>
  </si>
  <si>
    <t>Р.</t>
  </si>
  <si>
    <t>СОШ с.Кокшайск</t>
  </si>
  <si>
    <t>Мочалова Н.П.</t>
  </si>
  <si>
    <t xml:space="preserve">Спирков </t>
  </si>
  <si>
    <t>С.</t>
  </si>
  <si>
    <t>И.</t>
  </si>
  <si>
    <t>Дикова</t>
  </si>
  <si>
    <t>К.</t>
  </si>
  <si>
    <t>Шелангерская СОШ</t>
  </si>
  <si>
    <t>Чапурина Г.А.</t>
  </si>
  <si>
    <t xml:space="preserve">Кочкина </t>
  </si>
  <si>
    <t>Кужмарская СОШ</t>
  </si>
  <si>
    <t>Григорьева Г.И.</t>
  </si>
  <si>
    <t>Головешкина Ульяна Михайловна</t>
  </si>
  <si>
    <t>У.</t>
  </si>
  <si>
    <t>Суслонгерская СОШ</t>
  </si>
  <si>
    <t>Никифорова О.Г.</t>
  </si>
  <si>
    <t>Изюкова</t>
  </si>
  <si>
    <t>Красногорская СОШ №1</t>
  </si>
  <si>
    <t>Савагина О.А.</t>
  </si>
  <si>
    <t xml:space="preserve">Сидоркина </t>
  </si>
  <si>
    <t xml:space="preserve">Иванова </t>
  </si>
  <si>
    <t>Звениговский лицей</t>
  </si>
  <si>
    <t>Иванова А.Н.</t>
  </si>
  <si>
    <t xml:space="preserve">Шеин </t>
  </si>
  <si>
    <t>Якушкина А.Н.</t>
  </si>
  <si>
    <t xml:space="preserve">Морозова </t>
  </si>
  <si>
    <t xml:space="preserve">Егошина </t>
  </si>
  <si>
    <t>Анисимова</t>
  </si>
  <si>
    <t>Земскова В.А.</t>
  </si>
  <si>
    <t xml:space="preserve">Николаева </t>
  </si>
  <si>
    <t>Н.</t>
  </si>
  <si>
    <t>Козьмодемьянская</t>
  </si>
  <si>
    <t>Васильева С</t>
  </si>
  <si>
    <t xml:space="preserve">Юпуртышкина </t>
  </si>
  <si>
    <t>Ю.</t>
  </si>
  <si>
    <t>Звениговская СОШ №3</t>
  </si>
  <si>
    <t>Петрякова О.Я.</t>
  </si>
  <si>
    <t xml:space="preserve">Актуганова </t>
  </si>
  <si>
    <t xml:space="preserve">Ананьева </t>
  </si>
  <si>
    <t>Звениговская СШИ</t>
  </si>
  <si>
    <t>Моисеева Л.Л.</t>
  </si>
  <si>
    <t xml:space="preserve">Бычкова </t>
  </si>
  <si>
    <t xml:space="preserve">Соловьева </t>
  </si>
  <si>
    <t>Красноярская СОШ</t>
  </si>
  <si>
    <t>Семенова И.В.</t>
  </si>
  <si>
    <t>русский язык</t>
  </si>
  <si>
    <t>г.Звенигово</t>
  </si>
  <si>
    <t>10.12.2018 г.</t>
  </si>
  <si>
    <t>1. Максимова Л.В., МОУ "Исменецкая СОШ" (по согласованию) - председатель.</t>
  </si>
  <si>
    <t>2. Михайлова О.В., МОУ "Звениговская СОШ №1" (по согласованию);</t>
  </si>
  <si>
    <t>3. Якушкина А.Н., МОУ "Звениговский лицей" (по согласованию);</t>
  </si>
  <si>
    <t>4. Забродина Н.Т., МОУ "Звениговская СОШ №3" (по согласованию);</t>
  </si>
  <si>
    <r>
      <rPr>
        <sz val="14"/>
        <rFont val="Times New Roman"/>
        <family val="1"/>
      </rPr>
      <t>5.Савагина О.А., МОУ "Красногорская СОШ №1" (по согласованию);</t>
    </r>
    <r>
      <rPr>
        <b/>
        <sz val="14"/>
        <rFont val="Times New Roman"/>
        <family val="1"/>
      </rPr>
      <t xml:space="preserve"> </t>
    </r>
  </si>
  <si>
    <t>6. Ямулова Г.А., МОУ "Кужмарская СОШ", (по согласованию);</t>
  </si>
  <si>
    <t>7. Осинкина Л.Я., МОУ "Красноярская СОШ" (по согласованию);</t>
  </si>
  <si>
    <t xml:space="preserve">8. Холкина О.Н., МОУ "Красногорская СОШ №1" (по согласованию); </t>
  </si>
  <si>
    <t>9. Никифорова О.Г., МОУ "Суслонгерская СОШ" (по согласованию).</t>
  </si>
  <si>
    <t>мак</t>
  </si>
  <si>
    <t>9.00</t>
  </si>
  <si>
    <t xml:space="preserve">Гончарова </t>
  </si>
  <si>
    <t>Звениговская СОШ №1</t>
  </si>
  <si>
    <t>Михайлова О.В.</t>
  </si>
  <si>
    <t xml:space="preserve">Батракова </t>
  </si>
  <si>
    <t>Э.</t>
  </si>
  <si>
    <t>Холкина О.Н.</t>
  </si>
  <si>
    <t xml:space="preserve">Мамаев </t>
  </si>
  <si>
    <t>П.</t>
  </si>
  <si>
    <t>Никитина Л.А.</t>
  </si>
  <si>
    <t xml:space="preserve">Зиганшина </t>
  </si>
  <si>
    <t>Морозова Н,В.</t>
  </si>
  <si>
    <t xml:space="preserve">Михайлова </t>
  </si>
  <si>
    <t>Морозова Н.В.</t>
  </si>
  <si>
    <t xml:space="preserve">Охотникова </t>
  </si>
  <si>
    <t>Акреева М.В.</t>
  </si>
  <si>
    <t xml:space="preserve">Поташкина </t>
  </si>
  <si>
    <t xml:space="preserve">Исаев </t>
  </si>
  <si>
    <t>Шимшургинская ООШ</t>
  </si>
  <si>
    <t>Денисова Л.К.</t>
  </si>
  <si>
    <t>Кокшамарская СОШ</t>
  </si>
  <si>
    <t>Ильина С.В.</t>
  </si>
  <si>
    <t>Халапсин</t>
  </si>
  <si>
    <t>Кириллова М.В.</t>
  </si>
  <si>
    <t>Зубарева</t>
  </si>
  <si>
    <t>Суслонгерскаяя СОШ</t>
  </si>
  <si>
    <t>Бакшаева И.В.</t>
  </si>
  <si>
    <t xml:space="preserve">Попова </t>
  </si>
  <si>
    <t>Исменецкая СОШ</t>
  </si>
  <si>
    <t>Максимова Л.В.</t>
  </si>
  <si>
    <t xml:space="preserve">Манцеров </t>
  </si>
  <si>
    <t>Софонова О.Р.</t>
  </si>
  <si>
    <t xml:space="preserve">Павлова </t>
  </si>
  <si>
    <t>Я.</t>
  </si>
  <si>
    <t>Басова</t>
  </si>
  <si>
    <t xml:space="preserve">Малышкина </t>
  </si>
  <si>
    <t>русскйи язык</t>
  </si>
  <si>
    <t>01.12.2018 г.</t>
  </si>
  <si>
    <t xml:space="preserve">Софонов </t>
  </si>
  <si>
    <t xml:space="preserve">Кольмова </t>
  </si>
  <si>
    <t xml:space="preserve">Волошин </t>
  </si>
  <si>
    <t xml:space="preserve">Мартиросян </t>
  </si>
  <si>
    <t xml:space="preserve">Поликарпова </t>
  </si>
  <si>
    <t xml:space="preserve">Латникова </t>
  </si>
  <si>
    <t xml:space="preserve">Герасимова </t>
  </si>
  <si>
    <t>Патрушева М.Э.</t>
  </si>
  <si>
    <t xml:space="preserve">Волков </t>
  </si>
  <si>
    <t xml:space="preserve">Пахомова </t>
  </si>
  <si>
    <t>Никитина В.В.</t>
  </si>
  <si>
    <t xml:space="preserve">Соколова </t>
  </si>
  <si>
    <t xml:space="preserve">Вялова </t>
  </si>
  <si>
    <t xml:space="preserve">Осипова </t>
  </si>
  <si>
    <t>Чикова О.В.</t>
  </si>
  <si>
    <t xml:space="preserve">Зайцева </t>
  </si>
  <si>
    <t xml:space="preserve">Яковлева </t>
  </si>
  <si>
    <t xml:space="preserve">Мудрова </t>
  </si>
  <si>
    <t xml:space="preserve">Котенкова </t>
  </si>
  <si>
    <t xml:space="preserve">Дмитриева </t>
  </si>
  <si>
    <t xml:space="preserve">Одинцова </t>
  </si>
  <si>
    <t xml:space="preserve">Городилова </t>
  </si>
  <si>
    <t xml:space="preserve">Петрова </t>
  </si>
  <si>
    <t>Звениговская СОШ  №3</t>
  </si>
  <si>
    <t>Петрякова О.Ф.</t>
  </si>
  <si>
    <t xml:space="preserve">Тришков </t>
  </si>
  <si>
    <t>Болдырева Н.В.</t>
  </si>
  <si>
    <t xml:space="preserve">Вяткин </t>
  </si>
  <si>
    <t>О.</t>
  </si>
  <si>
    <t>Лыжин</t>
  </si>
  <si>
    <t xml:space="preserve">Глазырина </t>
  </si>
  <si>
    <t xml:space="preserve">Голубкина </t>
  </si>
  <si>
    <t>Новоселова</t>
  </si>
  <si>
    <t>Апаева Л.В.</t>
  </si>
  <si>
    <t xml:space="preserve">Виногорова </t>
  </si>
  <si>
    <t>Земскова</t>
  </si>
  <si>
    <t xml:space="preserve">Синичкина </t>
  </si>
  <si>
    <t>Забродина Н.Т.</t>
  </si>
  <si>
    <t xml:space="preserve">Бахтина </t>
  </si>
  <si>
    <t>Симонова</t>
  </si>
  <si>
    <t>Г.</t>
  </si>
  <si>
    <t>г.Звенригово</t>
  </si>
  <si>
    <t xml:space="preserve">Тарасова </t>
  </si>
  <si>
    <t>Малеева Т.М.</t>
  </si>
  <si>
    <t xml:space="preserve">Чугунова </t>
  </si>
  <si>
    <t xml:space="preserve">Ярикова </t>
  </si>
  <si>
    <t xml:space="preserve">Никифорова </t>
  </si>
  <si>
    <t xml:space="preserve">Никитина </t>
  </si>
  <si>
    <t xml:space="preserve">Захарова </t>
  </si>
  <si>
    <t>Авдеенкова</t>
  </si>
  <si>
    <t>Всего</t>
  </si>
  <si>
    <t>Рейтинг</t>
  </si>
  <si>
    <t>Тип диплома</t>
  </si>
  <si>
    <t>Горинова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</si>
</sst>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h:m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Arial Cyr"/>
      <family val="0"/>
    </font>
    <font>
      <sz val="11.5"/>
      <color indexed="8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.5"/>
      <color rgb="FF000000"/>
      <name val="Times New Roman"/>
      <family val="1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17" borderId="0" applyNumberFormat="0" applyBorder="0" applyAlignment="0" applyProtection="0"/>
    <xf numFmtId="0" fontId="30" fillId="27" borderId="0" applyNumberFormat="0" applyBorder="0" applyAlignment="0" applyProtection="0"/>
    <xf numFmtId="0" fontId="9" fillId="19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33" borderId="0" applyNumberFormat="0" applyBorder="0" applyAlignment="0" applyProtection="0"/>
    <xf numFmtId="0" fontId="30" fillId="34" borderId="0" applyNumberFormat="0" applyBorder="0" applyAlignment="0" applyProtection="0"/>
    <xf numFmtId="0" fontId="9" fillId="35" borderId="0" applyNumberFormat="0" applyBorder="0" applyAlignment="0" applyProtection="0"/>
    <xf numFmtId="0" fontId="30" fillId="36" borderId="0" applyNumberFormat="0" applyBorder="0" applyAlignment="0" applyProtection="0"/>
    <xf numFmtId="0" fontId="9" fillId="37" borderId="0" applyNumberFormat="0" applyBorder="0" applyAlignment="0" applyProtection="0"/>
    <xf numFmtId="0" fontId="30" fillId="38" borderId="0" applyNumberFormat="0" applyBorder="0" applyAlignment="0" applyProtection="0"/>
    <xf numFmtId="0" fontId="9" fillId="39" borderId="0" applyNumberFormat="0" applyBorder="0" applyAlignment="0" applyProtection="0"/>
    <xf numFmtId="0" fontId="30" fillId="40" borderId="0" applyNumberFormat="0" applyBorder="0" applyAlignment="0" applyProtection="0"/>
    <xf numFmtId="0" fontId="9" fillId="29" borderId="0" applyNumberFormat="0" applyBorder="0" applyAlignment="0" applyProtection="0"/>
    <xf numFmtId="0" fontId="30" fillId="41" borderId="0" applyNumberFormat="0" applyBorder="0" applyAlignment="0" applyProtection="0"/>
    <xf numFmtId="0" fontId="9" fillId="31" borderId="0" applyNumberFormat="0" applyBorder="0" applyAlignment="0" applyProtection="0"/>
    <xf numFmtId="0" fontId="30" fillId="42" borderId="0" applyNumberFormat="0" applyBorder="0" applyAlignment="0" applyProtection="0"/>
    <xf numFmtId="0" fontId="9" fillId="43" borderId="0" applyNumberFormat="0" applyBorder="0" applyAlignment="0" applyProtection="0"/>
    <xf numFmtId="0" fontId="31" fillId="44" borderId="1" applyNumberFormat="0" applyAlignment="0" applyProtection="0"/>
    <xf numFmtId="0" fontId="10" fillId="13" borderId="2" applyNumberFormat="0" applyAlignment="0" applyProtection="0"/>
    <xf numFmtId="0" fontId="32" fillId="45" borderId="3" applyNumberFormat="0" applyAlignment="0" applyProtection="0"/>
    <xf numFmtId="0" fontId="11" fillId="46" borderId="4" applyNumberFormat="0" applyAlignment="0" applyProtection="0"/>
    <xf numFmtId="0" fontId="33" fillId="45" borderId="1" applyNumberFormat="0" applyAlignment="0" applyProtection="0"/>
    <xf numFmtId="0" fontId="12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6" fillId="0" borderId="12" applyNumberFormat="0" applyFill="0" applyAlignment="0" applyProtection="0"/>
    <xf numFmtId="0" fontId="38" fillId="47" borderId="13" applyNumberFormat="0" applyAlignment="0" applyProtection="0"/>
    <xf numFmtId="0" fontId="17" fillId="48" borderId="14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51" borderId="0" applyNumberFormat="0" applyBorder="0" applyAlignment="0" applyProtection="0"/>
    <xf numFmtId="0" fontId="20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22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  <xf numFmtId="0" fontId="24" fillId="7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87">
      <alignment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0" xfId="87" applyBorder="1" applyAlignment="1">
      <alignment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72" fontId="3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19" xfId="87" applyFill="1" applyBorder="1" applyAlignment="1">
      <alignment horizontal="center"/>
      <protection/>
    </xf>
    <xf numFmtId="0" fontId="2" fillId="0" borderId="20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174" fontId="3" fillId="0" borderId="22" xfId="87" applyNumberFormat="1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19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5" fillId="0" borderId="20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5" fillId="0" borderId="0" xfId="87" applyFont="1" applyFill="1" applyBorder="1" applyAlignment="1">
      <alignment vertical="center" wrapText="1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top" wrapText="1"/>
      <protection/>
    </xf>
    <xf numFmtId="0" fontId="2" fillId="0" borderId="27" xfId="87" applyFont="1" applyBorder="1" applyAlignment="1">
      <alignment horizontal="center" vertical="top" wrapText="1"/>
      <protection/>
    </xf>
    <xf numFmtId="0" fontId="2" fillId="0" borderId="28" xfId="87" applyBorder="1" applyAlignment="1">
      <alignment horizontal="center" wrapText="1"/>
      <protection/>
    </xf>
    <xf numFmtId="0" fontId="2" fillId="0" borderId="28" xfId="87" applyBorder="1" applyAlignment="1">
      <alignment horizont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 wrapText="1"/>
      <protection/>
    </xf>
    <xf numFmtId="0" fontId="2" fillId="0" borderId="28" xfId="87" applyFill="1" applyBorder="1" applyAlignment="1">
      <alignment horizontal="center" vertic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9" xfId="87" applyBorder="1" applyAlignment="1">
      <alignment horizontal="center" vertical="center" wrapText="1"/>
      <protection/>
    </xf>
    <xf numFmtId="0" fontId="2" fillId="0" borderId="28" xfId="87" applyBorder="1" applyAlignment="1">
      <alignment horizontal="center" vertical="center" wrapText="1"/>
      <protection/>
    </xf>
    <xf numFmtId="0" fontId="2" fillId="55" borderId="26" xfId="87" applyFont="1" applyFill="1" applyBorder="1" applyAlignment="1">
      <alignment horizontal="center" vertical="center" wrapText="1"/>
      <protection/>
    </xf>
    <xf numFmtId="179" fontId="5" fillId="0" borderId="20" xfId="87" applyNumberFormat="1" applyFont="1" applyFill="1" applyBorder="1" applyAlignment="1">
      <alignment horizontal="center"/>
      <protection/>
    </xf>
    <xf numFmtId="183" fontId="5" fillId="0" borderId="20" xfId="87" applyNumberFormat="1" applyFont="1" applyFill="1" applyBorder="1" applyAlignment="1">
      <alignment horizontal="center"/>
      <protection/>
    </xf>
    <xf numFmtId="0" fontId="5" fillId="0" borderId="0" xfId="87" applyFont="1" applyAlignment="1">
      <alignment horizontal="left" vertical="top" wrapText="1"/>
      <protection/>
    </xf>
    <xf numFmtId="0" fontId="3" fillId="0" borderId="0" xfId="87" applyFont="1" applyAlignment="1">
      <alignment horizontal="left" vertical="top" wrapText="1"/>
      <protection/>
    </xf>
    <xf numFmtId="0" fontId="3" fillId="0" borderId="19" xfId="87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left" vertical="top"/>
    </xf>
    <xf numFmtId="0" fontId="0" fillId="0" borderId="19" xfId="0" applyBorder="1" applyAlignment="1">
      <alignment/>
    </xf>
    <xf numFmtId="0" fontId="5" fillId="0" borderId="19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horizontal="right" vertical="center" wrapText="1"/>
      <protection/>
    </xf>
    <xf numFmtId="0" fontId="2" fillId="0" borderId="19" xfId="87" applyBorder="1" applyAlignment="1">
      <alignment/>
      <protection/>
    </xf>
    <xf numFmtId="0" fontId="0" fillId="0" borderId="0" xfId="0" applyBorder="1" applyAlignment="1">
      <alignment/>
    </xf>
    <xf numFmtId="0" fontId="3" fillId="0" borderId="19" xfId="87" applyFont="1" applyBorder="1" applyAlignment="1">
      <alignment horizontal="left" vertical="top"/>
      <protection/>
    </xf>
    <xf numFmtId="0" fontId="5" fillId="0" borderId="19" xfId="87" applyFont="1" applyFill="1" applyBorder="1" applyAlignment="1">
      <alignment horizontal="left" vertical="center" wrapText="1"/>
      <protection/>
    </xf>
    <xf numFmtId="0" fontId="5" fillId="0" borderId="30" xfId="87" applyFont="1" applyFill="1" applyBorder="1" applyAlignment="1">
      <alignment horizontal="left" vertical="center" wrapText="1"/>
      <protection/>
    </xf>
    <xf numFmtId="0" fontId="46" fillId="0" borderId="19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19" xfId="0" applyFont="1" applyBorder="1" applyAlignment="1">
      <alignment horizontal="left" vertical="top"/>
    </xf>
    <xf numFmtId="0" fontId="47" fillId="0" borderId="19" xfId="0" applyFont="1" applyBorder="1" applyAlignment="1">
      <alignment horizontal="left"/>
    </xf>
    <xf numFmtId="0" fontId="46" fillId="0" borderId="22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/>
    </xf>
    <xf numFmtId="0" fontId="0" fillId="0" borderId="19" xfId="0" applyBorder="1" applyAlignment="1">
      <alignment horizontal="left"/>
    </xf>
    <xf numFmtId="0" fontId="46" fillId="0" borderId="19" xfId="0" applyFont="1" applyBorder="1" applyAlignment="1">
      <alignment horizontal="left" vertical="top"/>
    </xf>
    <xf numFmtId="0" fontId="47" fillId="0" borderId="19" xfId="0" applyFont="1" applyBorder="1" applyAlignment="1">
      <alignment horizontal="left" vertical="top" wrapText="1"/>
    </xf>
    <xf numFmtId="0" fontId="5" fillId="0" borderId="0" xfId="87" applyFont="1" applyFill="1" applyBorder="1" applyAlignment="1">
      <alignment horizontal="center" vertical="top" wrapText="1"/>
      <protection/>
    </xf>
    <xf numFmtId="0" fontId="5" fillId="0" borderId="0" xfId="87" applyFont="1" applyAlignment="1">
      <alignment horizontal="left" vertical="top"/>
      <protection/>
    </xf>
    <xf numFmtId="0" fontId="26" fillId="0" borderId="0" xfId="87" applyFont="1">
      <alignment/>
      <protection/>
    </xf>
    <xf numFmtId="0" fontId="6" fillId="0" borderId="0" xfId="87" applyFont="1" applyAlignment="1">
      <alignment horizontal="left" vertical="top"/>
      <protection/>
    </xf>
    <xf numFmtId="0" fontId="26" fillId="0" borderId="0" xfId="87" applyFont="1" applyAlignment="1">
      <alignment horizontal="left" vertical="top"/>
      <protection/>
    </xf>
    <xf numFmtId="0" fontId="26" fillId="0" borderId="0" xfId="87" applyFont="1" applyBorder="1">
      <alignment/>
      <protection/>
    </xf>
    <xf numFmtId="0" fontId="6" fillId="0" borderId="0" xfId="87" applyFont="1" applyAlignment="1">
      <alignment horizontal="left" wrapText="1"/>
      <protection/>
    </xf>
    <xf numFmtId="0" fontId="3" fillId="0" borderId="19" xfId="87" applyFont="1" applyBorder="1" applyAlignment="1">
      <alignment horizontal="center" vertical="top" wrapText="1"/>
      <protection/>
    </xf>
    <xf numFmtId="0" fontId="0" fillId="0" borderId="22" xfId="0" applyBorder="1" applyAlignment="1">
      <alignment/>
    </xf>
    <xf numFmtId="0" fontId="3" fillId="0" borderId="22" xfId="87" applyFont="1" applyBorder="1" applyAlignment="1">
      <alignment horizontal="center" vertical="center" wrapText="1"/>
      <protection/>
    </xf>
    <xf numFmtId="0" fontId="3" fillId="0" borderId="19" xfId="87" applyFont="1" applyBorder="1" applyAlignment="1">
      <alignment horizontal="left" vertical="top" wrapText="1"/>
      <protection/>
    </xf>
    <xf numFmtId="0" fontId="8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3" fillId="0" borderId="22" xfId="87" applyFont="1" applyBorder="1" applyAlignment="1">
      <alignment horizontal="left" vertical="top"/>
      <protection/>
    </xf>
    <xf numFmtId="0" fontId="3" fillId="0" borderId="24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0" fontId="5" fillId="0" borderId="19" xfId="87" applyFont="1" applyFill="1" applyBorder="1" applyAlignment="1">
      <alignment horizontal="center" vertical="center" wrapText="1"/>
      <protection/>
    </xf>
    <xf numFmtId="0" fontId="2" fillId="0" borderId="19" xfId="87" applyBorder="1" applyAlignment="1">
      <alignment horizontal="center" vertical="center"/>
      <protection/>
    </xf>
    <xf numFmtId="0" fontId="5" fillId="0" borderId="19" xfId="87" applyNumberFormat="1" applyFont="1" applyFill="1" applyBorder="1" applyAlignment="1">
      <alignment horizontal="center" vertical="center" wrapText="1"/>
      <protection/>
    </xf>
    <xf numFmtId="0" fontId="3" fillId="0" borderId="22" xfId="87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7" fillId="0" borderId="21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left" vertical="top" wrapText="1"/>
    </xf>
    <xf numFmtId="0" fontId="3" fillId="0" borderId="30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5" fillId="0" borderId="30" xfId="87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left"/>
    </xf>
    <xf numFmtId="0" fontId="0" fillId="0" borderId="30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32" xfId="0" applyBorder="1" applyAlignment="1">
      <alignment horizontal="left"/>
    </xf>
    <xf numFmtId="0" fontId="7" fillId="0" borderId="30" xfId="0" applyFont="1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7" fillId="0" borderId="2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 wrapText="1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 vertical="top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left" vertical="top"/>
    </xf>
    <xf numFmtId="174" fontId="3" fillId="0" borderId="19" xfId="87" applyNumberFormat="1" applyFont="1" applyBorder="1" applyAlignment="1">
      <alignment horizontal="center" vertical="top" wrapText="1"/>
      <protection/>
    </xf>
    <xf numFmtId="0" fontId="46" fillId="0" borderId="19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0" fontId="49" fillId="0" borderId="19" xfId="0" applyFont="1" applyBorder="1" applyAlignment="1">
      <alignment vertical="top" wrapText="1"/>
    </xf>
    <xf numFmtId="0" fontId="7" fillId="0" borderId="19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0" xfId="87" applyFont="1" applyAlignment="1">
      <alignment vertical="top" wrapText="1"/>
      <protection/>
    </xf>
    <xf numFmtId="0" fontId="5" fillId="0" borderId="0" xfId="87" applyFont="1" applyFill="1" applyBorder="1" applyAlignment="1">
      <alignment horizontal="right" vertical="center" wrapText="1"/>
      <protection/>
    </xf>
    <xf numFmtId="0" fontId="46" fillId="0" borderId="19" xfId="0" applyFont="1" applyBorder="1" applyAlignment="1">
      <alignment horizontal="left"/>
    </xf>
    <xf numFmtId="0" fontId="7" fillId="0" borderId="22" xfId="0" applyFont="1" applyBorder="1" applyAlignment="1">
      <alignment horizontal="left" vertical="top" wrapText="1"/>
    </xf>
    <xf numFmtId="0" fontId="2" fillId="0" borderId="19" xfId="87" applyBorder="1">
      <alignment/>
      <protection/>
    </xf>
    <xf numFmtId="49" fontId="3" fillId="0" borderId="24" xfId="0" applyNumberFormat="1" applyFont="1" applyFill="1" applyBorder="1" applyAlignment="1">
      <alignment horizontal="center" vertical="top" wrapText="1"/>
    </xf>
    <xf numFmtId="0" fontId="3" fillId="0" borderId="0" xfId="87" applyFont="1" applyBorder="1" applyAlignment="1">
      <alignment horizontal="center" vertical="center" wrapText="1"/>
      <protection/>
    </xf>
    <xf numFmtId="0" fontId="5" fillId="0" borderId="0" xfId="87" applyFont="1" applyBorder="1" applyAlignment="1">
      <alignment vertical="top" wrapText="1"/>
      <protection/>
    </xf>
    <xf numFmtId="0" fontId="5" fillId="0" borderId="0" xfId="87" applyFont="1" applyAlignment="1">
      <alignment horizontal="left" vertical="top" wrapText="1"/>
      <protection/>
    </xf>
    <xf numFmtId="0" fontId="2" fillId="56" borderId="33" xfId="87" applyFill="1" applyBorder="1" applyAlignment="1">
      <alignment horizontal="center"/>
      <protection/>
    </xf>
    <xf numFmtId="0" fontId="2" fillId="56" borderId="30" xfId="87" applyFill="1" applyBorder="1" applyAlignment="1">
      <alignment horizontal="center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34" xfId="87" applyBorder="1" applyAlignment="1">
      <alignment horizontal="center" vertical="center" wrapText="1"/>
      <protection/>
    </xf>
    <xf numFmtId="0" fontId="4" fillId="0" borderId="0" xfId="87" applyFont="1" applyAlignment="1">
      <alignment horizontal="center"/>
      <protection/>
    </xf>
    <xf numFmtId="0" fontId="5" fillId="0" borderId="0" xfId="87" applyFont="1" applyAlignment="1">
      <alignment horizontal="left"/>
      <protection/>
    </xf>
    <xf numFmtId="0" fontId="5" fillId="0" borderId="0" xfId="87" applyFont="1" applyFill="1" applyAlignment="1">
      <alignment horizontal="center"/>
      <protection/>
    </xf>
    <xf numFmtId="0" fontId="5" fillId="0" borderId="0" xfId="87" applyFont="1" applyBorder="1" applyAlignment="1">
      <alignment horizontal="center"/>
      <protection/>
    </xf>
    <xf numFmtId="0" fontId="5" fillId="0" borderId="0" xfId="87" applyFont="1" applyBorder="1" applyAlignment="1">
      <alignment horizontal="center" vertical="top" wrapText="1"/>
      <protection/>
    </xf>
    <xf numFmtId="0" fontId="5" fillId="0" borderId="0" xfId="87" applyFont="1" applyFill="1" applyBorder="1" applyAlignment="1">
      <alignment horizontal="center" vertical="top" wrapText="1"/>
      <protection/>
    </xf>
    <xf numFmtId="0" fontId="5" fillId="0" borderId="0" xfId="87" applyFont="1" applyFill="1" applyBorder="1" applyAlignment="1">
      <alignment horizontal="left" vertical="center" wrapText="1"/>
      <protection/>
    </xf>
    <xf numFmtId="10" fontId="3" fillId="0" borderId="22" xfId="87" applyNumberFormat="1" applyFont="1" applyBorder="1" applyAlignment="1">
      <alignment horizontal="center" vertical="top" wrapText="1"/>
      <protection/>
    </xf>
    <xf numFmtId="0" fontId="3" fillId="0" borderId="19" xfId="87" applyNumberFormat="1" applyFont="1" applyFill="1" applyBorder="1" applyAlignment="1">
      <alignment vertical="center" wrapText="1"/>
      <protection/>
    </xf>
    <xf numFmtId="0" fontId="3" fillId="0" borderId="19" xfId="87" applyNumberFormat="1" applyFont="1" applyFill="1" applyBorder="1" applyAlignment="1">
      <alignment horizontal="left" vertical="center" wrapText="1"/>
      <protection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9" xfId="87" applyNumberFormat="1" applyFont="1" applyBorder="1" applyAlignment="1">
      <alignment vertical="center"/>
      <protection/>
    </xf>
    <xf numFmtId="0" fontId="46" fillId="0" borderId="19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3" fillId="0" borderId="19" xfId="87" applyNumberFormat="1" applyFont="1" applyBorder="1" applyAlignment="1">
      <alignment horizontal="center" vertical="center" wrapText="1"/>
      <protection/>
    </xf>
    <xf numFmtId="10" fontId="3" fillId="0" borderId="21" xfId="87" applyNumberFormat="1" applyFont="1" applyBorder="1" applyAlignment="1">
      <alignment horizontal="center" vertical="top" wrapText="1"/>
      <protection/>
    </xf>
    <xf numFmtId="10" fontId="3" fillId="0" borderId="22" xfId="0" applyNumberFormat="1" applyFont="1" applyFill="1" applyBorder="1" applyAlignment="1">
      <alignment horizontal="center" vertical="top" wrapText="1"/>
    </xf>
    <xf numFmtId="10" fontId="3" fillId="0" borderId="21" xfId="0" applyNumberFormat="1" applyFont="1" applyFill="1" applyBorder="1" applyAlignment="1">
      <alignment horizontal="center" vertical="top" wrapText="1"/>
    </xf>
    <xf numFmtId="0" fontId="3" fillId="0" borderId="19" xfId="87" applyFont="1" applyBorder="1" applyAlignment="1">
      <alignment horizontal="center" vertical="center"/>
      <protection/>
    </xf>
    <xf numFmtId="0" fontId="46" fillId="0" borderId="19" xfId="0" applyFont="1" applyBorder="1" applyAlignment="1">
      <alignment horizontal="center" vertical="center"/>
    </xf>
    <xf numFmtId="0" fontId="29" fillId="0" borderId="19" xfId="87" applyFont="1" applyBorder="1" applyAlignment="1">
      <alignment vertical="center"/>
      <protection/>
    </xf>
    <xf numFmtId="49" fontId="47" fillId="0" borderId="19" xfId="0" applyNumberFormat="1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6" fillId="0" borderId="23" xfId="0" applyFont="1" applyBorder="1" applyAlignment="1">
      <alignment vertical="top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zoomScale="80" zoomScaleNormal="80" zoomScalePageLayoutView="0" workbookViewId="0" topLeftCell="A22">
      <selection activeCell="P12" sqref="P12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19" width="4.57421875" style="0" customWidth="1"/>
    <col min="20" max="20" width="7.7109375" style="0" customWidth="1"/>
    <col min="21" max="21" width="6.421875" style="0" customWidth="1"/>
    <col min="22" max="22" width="7.7109375" style="0" customWidth="1"/>
    <col min="23" max="23" width="10.8515625" style="0" customWidth="1"/>
  </cols>
  <sheetData>
    <row r="1" spans="1:26" ht="2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"/>
      <c r="X1" s="1"/>
      <c r="Y1" s="1"/>
      <c r="Z1" s="1"/>
    </row>
    <row r="2" spans="1:26" ht="18.7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"/>
      <c r="X2" s="1"/>
      <c r="Y2" s="1"/>
      <c r="Z2" s="1"/>
    </row>
    <row r="3" spans="1:26" ht="18.75">
      <c r="A3" s="10" t="s">
        <v>19</v>
      </c>
      <c r="B3" s="10"/>
      <c r="C3" s="10"/>
      <c r="D3" s="146" t="s">
        <v>91</v>
      </c>
      <c r="E3" s="14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"/>
      <c r="X3" s="1"/>
      <c r="Y3" s="1"/>
      <c r="Z3" s="1"/>
    </row>
    <row r="4" spans="1:26" ht="21" customHeight="1">
      <c r="A4" s="10" t="s">
        <v>18</v>
      </c>
      <c r="B4" s="10"/>
      <c r="C4" s="32">
        <v>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"/>
      <c r="X4" s="1"/>
      <c r="Y4" s="1"/>
      <c r="Z4" s="1"/>
    </row>
    <row r="5" spans="1:26" ht="21.75" customHeight="1">
      <c r="A5" s="10" t="s">
        <v>17</v>
      </c>
      <c r="B5" s="10"/>
      <c r="C5" s="10"/>
      <c r="D5" s="10"/>
      <c r="E5" s="32">
        <v>25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"/>
      <c r="X5" s="1"/>
      <c r="Y5" s="1"/>
      <c r="Z5" s="1"/>
    </row>
    <row r="6" spans="1:26" ht="18.75">
      <c r="A6" s="10" t="s">
        <v>21</v>
      </c>
      <c r="B6" s="10"/>
      <c r="C6" s="10"/>
      <c r="D6" s="10"/>
      <c r="E6" s="10"/>
      <c r="F6" s="145" t="s">
        <v>92</v>
      </c>
      <c r="G6" s="14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"/>
      <c r="X6" s="1"/>
      <c r="Y6" s="1"/>
      <c r="Z6" s="1"/>
    </row>
    <row r="7" spans="1:26" ht="18.75">
      <c r="A7" s="10" t="s">
        <v>20</v>
      </c>
      <c r="B7" s="10"/>
      <c r="C7" s="10"/>
      <c r="D7" s="10"/>
      <c r="E7" s="50" t="s">
        <v>93</v>
      </c>
      <c r="F7" s="51" t="s">
        <v>104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"/>
      <c r="X7" s="1"/>
      <c r="Y7" s="1"/>
      <c r="Z7" s="1"/>
    </row>
    <row r="8" spans="1:26" ht="18.75">
      <c r="A8" s="10" t="s">
        <v>1</v>
      </c>
      <c r="B8" s="10"/>
      <c r="C8" s="10"/>
      <c r="D8" s="10"/>
      <c r="E8" s="144"/>
      <c r="F8" s="144"/>
      <c r="G8" s="14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>
      <c r="A9" s="137" t="s">
        <v>94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53"/>
      <c r="R9" s="53"/>
      <c r="S9" s="53"/>
      <c r="T9" s="53"/>
      <c r="U9" s="53"/>
      <c r="V9" s="53"/>
      <c r="W9" s="53"/>
      <c r="X9" s="1"/>
      <c r="Y9" s="1"/>
      <c r="Z9" s="1"/>
    </row>
    <row r="10" spans="1:28" ht="24.75" customHeight="1">
      <c r="A10" s="75" t="s">
        <v>95</v>
      </c>
      <c r="B10" s="75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1" customHeight="1">
      <c r="A11" s="137" t="s">
        <v>96</v>
      </c>
      <c r="B11" s="137"/>
      <c r="C11" s="137"/>
      <c r="D11" s="137"/>
      <c r="E11" s="137"/>
      <c r="F11" s="137"/>
      <c r="G11" s="137"/>
      <c r="H11" s="147"/>
      <c r="I11" s="147"/>
      <c r="J11" s="147"/>
      <c r="K11" s="147"/>
      <c r="L11" s="147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1"/>
      <c r="AB11" s="1"/>
    </row>
    <row r="12" spans="1:28" ht="18.75" customHeight="1">
      <c r="A12" s="137" t="s">
        <v>97</v>
      </c>
      <c r="B12" s="137"/>
      <c r="C12" s="137"/>
      <c r="D12" s="137"/>
      <c r="E12" s="137"/>
      <c r="F12" s="137"/>
      <c r="G12" s="137"/>
      <c r="H12" s="147"/>
      <c r="I12" s="147"/>
      <c r="J12" s="147"/>
      <c r="K12" s="147"/>
      <c r="L12" s="147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1"/>
      <c r="AB12" s="1"/>
    </row>
    <row r="13" spans="1:28" ht="18.75">
      <c r="A13" s="77" t="s">
        <v>98</v>
      </c>
      <c r="B13" s="78"/>
      <c r="C13" s="78"/>
      <c r="D13" s="76"/>
      <c r="E13" s="76"/>
      <c r="F13" s="76"/>
      <c r="G13" s="76"/>
      <c r="H13" s="79"/>
      <c r="I13" s="79"/>
      <c r="J13" s="79"/>
      <c r="K13" s="79"/>
      <c r="L13" s="79"/>
      <c r="M13" s="76"/>
      <c r="N13" s="76"/>
      <c r="O13" s="76"/>
      <c r="P13" s="7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.75">
      <c r="A14" s="75" t="s">
        <v>99</v>
      </c>
      <c r="B14" s="80"/>
      <c r="C14" s="80"/>
      <c r="D14" s="76"/>
      <c r="E14" s="76"/>
      <c r="F14" s="76"/>
      <c r="G14" s="76"/>
      <c r="H14" s="79"/>
      <c r="I14" s="79"/>
      <c r="J14" s="79"/>
      <c r="K14" s="79"/>
      <c r="L14" s="79"/>
      <c r="M14" s="76"/>
      <c r="N14" s="76"/>
      <c r="O14" s="76"/>
      <c r="P14" s="7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1" customHeight="1">
      <c r="A15" s="137" t="s">
        <v>100</v>
      </c>
      <c r="B15" s="137"/>
      <c r="C15" s="137"/>
      <c r="D15" s="137"/>
      <c r="E15" s="137"/>
      <c r="F15" s="137"/>
      <c r="G15" s="137"/>
      <c r="H15" s="148"/>
      <c r="I15" s="148"/>
      <c r="J15" s="148"/>
      <c r="K15" s="148"/>
      <c r="L15" s="14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1"/>
      <c r="AB15" s="1"/>
    </row>
    <row r="16" spans="1:28" ht="18.75" customHeight="1">
      <c r="A16" s="75" t="s">
        <v>101</v>
      </c>
      <c r="B16" s="75"/>
      <c r="C16" s="75"/>
      <c r="D16" s="75"/>
      <c r="E16" s="52"/>
      <c r="F16" s="52"/>
      <c r="G16" s="52"/>
      <c r="H16" s="74"/>
      <c r="I16" s="74"/>
      <c r="J16" s="74"/>
      <c r="K16" s="74"/>
      <c r="L16" s="7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1"/>
      <c r="AB16" s="1"/>
    </row>
    <row r="17" spans="1:16" ht="18.75">
      <c r="A17" s="75" t="s">
        <v>102</v>
      </c>
      <c r="B17" s="75"/>
      <c r="C17" s="75"/>
      <c r="D17" s="75"/>
      <c r="E17" s="52"/>
      <c r="F17" s="52"/>
      <c r="G17" s="52"/>
      <c r="H17" s="74"/>
      <c r="I17" s="74"/>
      <c r="J17" s="74"/>
      <c r="K17" s="74"/>
      <c r="L17" s="74"/>
      <c r="M17" s="33"/>
      <c r="N17" s="33"/>
      <c r="O17" s="33"/>
      <c r="P17" s="33"/>
    </row>
    <row r="18" spans="1:16" ht="18.75">
      <c r="A18" s="75"/>
      <c r="B18" s="75"/>
      <c r="C18" s="75"/>
      <c r="D18" s="75"/>
      <c r="E18" s="52"/>
      <c r="F18" s="52"/>
      <c r="G18" s="52"/>
      <c r="H18" s="74"/>
      <c r="I18" s="74"/>
      <c r="J18" s="74"/>
      <c r="K18" s="74"/>
      <c r="L18" s="74"/>
      <c r="M18" s="33"/>
      <c r="N18" s="33"/>
      <c r="O18" s="33"/>
      <c r="P18" s="33"/>
    </row>
    <row r="19" spans="1:28" ht="15">
      <c r="A19" s="12"/>
      <c r="B19" s="13"/>
      <c r="C19" s="138" t="s">
        <v>2</v>
      </c>
      <c r="D19" s="138"/>
      <c r="E19" s="139"/>
      <c r="F19" s="11" t="s">
        <v>3</v>
      </c>
      <c r="G19" s="28" t="s">
        <v>12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"/>
      <c r="Y19" s="1"/>
      <c r="Z19" s="1"/>
      <c r="AA19" s="1"/>
      <c r="AB19" s="1"/>
    </row>
    <row r="20" spans="1:28" ht="18.75" customHeight="1">
      <c r="A20" s="20"/>
      <c r="B20" s="21"/>
      <c r="C20" s="23"/>
      <c r="D20" s="23"/>
      <c r="E20" s="23"/>
      <c r="F20" s="24"/>
      <c r="G20" s="19"/>
      <c r="H20" s="140" t="s">
        <v>22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2"/>
      <c r="U20" s="17"/>
      <c r="V20" s="17"/>
      <c r="W20" s="17"/>
      <c r="X20" s="1"/>
      <c r="Y20" s="135"/>
      <c r="Z20" s="135"/>
      <c r="AA20" s="2"/>
      <c r="AB20" s="136"/>
    </row>
    <row r="21" spans="1:28" ht="15.75" customHeight="1" thickBot="1">
      <c r="A21" s="41"/>
      <c r="B21" s="42"/>
      <c r="C21" s="43"/>
      <c r="D21" s="43"/>
      <c r="E21" s="43"/>
      <c r="F21" s="44"/>
      <c r="G21" s="45"/>
      <c r="H21" s="35"/>
      <c r="I21" s="36"/>
      <c r="J21" s="36"/>
      <c r="K21" s="36"/>
      <c r="L21" s="36" t="s">
        <v>103</v>
      </c>
      <c r="M21" s="36">
        <v>79</v>
      </c>
      <c r="N21" s="36"/>
      <c r="O21" s="36"/>
      <c r="P21" s="36"/>
      <c r="Q21" s="36"/>
      <c r="R21" s="36"/>
      <c r="S21" s="36"/>
      <c r="T21" s="46"/>
      <c r="U21" s="47"/>
      <c r="V21" s="48"/>
      <c r="W21" s="48"/>
      <c r="X21" s="1"/>
      <c r="Y21" s="135"/>
      <c r="Z21" s="135"/>
      <c r="AA21" s="2"/>
      <c r="AB21" s="136"/>
    </row>
    <row r="22" spans="1:28" ht="42" customHeight="1">
      <c r="A22" s="16" t="s">
        <v>4</v>
      </c>
      <c r="B22" s="22" t="s">
        <v>5</v>
      </c>
      <c r="C22" s="37" t="s">
        <v>6</v>
      </c>
      <c r="D22" s="37" t="s">
        <v>7</v>
      </c>
      <c r="E22" s="37" t="s">
        <v>8</v>
      </c>
      <c r="F22" s="38" t="s">
        <v>13</v>
      </c>
      <c r="G22" s="37" t="s">
        <v>14</v>
      </c>
      <c r="H22" s="39">
        <v>1</v>
      </c>
      <c r="I22" s="39">
        <v>2</v>
      </c>
      <c r="J22" s="39">
        <v>3</v>
      </c>
      <c r="K22" s="39">
        <v>4</v>
      </c>
      <c r="L22" s="39">
        <v>5</v>
      </c>
      <c r="M22" s="39">
        <v>6</v>
      </c>
      <c r="N22" s="39">
        <v>7</v>
      </c>
      <c r="O22" s="39">
        <v>8</v>
      </c>
      <c r="P22" s="39">
        <v>9</v>
      </c>
      <c r="Q22" s="39">
        <v>10</v>
      </c>
      <c r="R22" s="39">
        <v>11</v>
      </c>
      <c r="S22" s="39">
        <v>12</v>
      </c>
      <c r="T22" s="40" t="s">
        <v>15</v>
      </c>
      <c r="U22" s="29" t="s">
        <v>9</v>
      </c>
      <c r="V22" s="18" t="s">
        <v>10</v>
      </c>
      <c r="W22" s="18" t="s">
        <v>11</v>
      </c>
      <c r="X22" s="1"/>
      <c r="Y22" s="135"/>
      <c r="Z22" s="135"/>
      <c r="AA22" s="2"/>
      <c r="AB22" s="136"/>
    </row>
    <row r="23" spans="1:28" ht="20.25" customHeight="1">
      <c r="A23" s="83">
        <v>1</v>
      </c>
      <c r="B23" s="85"/>
      <c r="C23" s="65" t="s">
        <v>79</v>
      </c>
      <c r="D23" s="71" t="s">
        <v>38</v>
      </c>
      <c r="E23" s="71" t="s">
        <v>80</v>
      </c>
      <c r="F23" s="65" t="s">
        <v>81</v>
      </c>
      <c r="G23" s="65" t="s">
        <v>82</v>
      </c>
      <c r="H23" s="91">
        <v>7</v>
      </c>
      <c r="I23" s="91">
        <v>8</v>
      </c>
      <c r="J23" s="91">
        <v>2</v>
      </c>
      <c r="K23" s="91">
        <v>6</v>
      </c>
      <c r="L23" s="91">
        <v>2</v>
      </c>
      <c r="M23" s="91">
        <v>3</v>
      </c>
      <c r="N23" s="91">
        <v>0</v>
      </c>
      <c r="O23" s="91">
        <v>0</v>
      </c>
      <c r="P23" s="91">
        <v>4</v>
      </c>
      <c r="Q23" s="92"/>
      <c r="R23" s="92"/>
      <c r="S23" s="92"/>
      <c r="T23" s="89">
        <f aca="true" t="shared" si="0" ref="T23:T47">IF(C23="","",SUM(H23:S23))</f>
        <v>32</v>
      </c>
      <c r="U23" s="30"/>
      <c r="V23" s="26">
        <v>0.405</v>
      </c>
      <c r="W23" s="96" t="s">
        <v>29</v>
      </c>
      <c r="X23" s="1"/>
      <c r="Y23" s="135"/>
      <c r="Z23" s="135"/>
      <c r="AA23" s="2"/>
      <c r="AB23" s="136"/>
    </row>
    <row r="24" spans="1:28" ht="18" customHeight="1">
      <c r="A24" s="27">
        <v>2</v>
      </c>
      <c r="B24" s="25"/>
      <c r="C24" s="65" t="s">
        <v>73</v>
      </c>
      <c r="D24" s="71" t="s">
        <v>32</v>
      </c>
      <c r="E24" s="71" t="s">
        <v>38</v>
      </c>
      <c r="F24" s="65" t="s">
        <v>67</v>
      </c>
      <c r="G24" s="65" t="s">
        <v>74</v>
      </c>
      <c r="H24" s="90">
        <v>6</v>
      </c>
      <c r="I24" s="90">
        <v>1</v>
      </c>
      <c r="J24" s="90">
        <v>7</v>
      </c>
      <c r="K24" s="90">
        <v>0</v>
      </c>
      <c r="L24" s="90">
        <v>2.5</v>
      </c>
      <c r="M24" s="90">
        <v>3</v>
      </c>
      <c r="N24" s="90">
        <v>5</v>
      </c>
      <c r="O24" s="90">
        <v>0</v>
      </c>
      <c r="P24" s="90">
        <v>4</v>
      </c>
      <c r="Q24" s="90"/>
      <c r="R24" s="90"/>
      <c r="S24" s="90"/>
      <c r="T24" s="89">
        <f t="shared" si="0"/>
        <v>28.5</v>
      </c>
      <c r="U24" s="30"/>
      <c r="V24" s="26">
        <v>0.361</v>
      </c>
      <c r="W24" s="83" t="s">
        <v>29</v>
      </c>
      <c r="X24" s="1"/>
      <c r="Y24" s="135"/>
      <c r="Z24" s="135"/>
      <c r="AA24" s="2"/>
      <c r="AB24" s="136"/>
    </row>
    <row r="25" spans="1:28" ht="18" customHeight="1">
      <c r="A25" s="27">
        <f>IF(C25="","",A24+1)</f>
        <v>3</v>
      </c>
      <c r="B25" s="25"/>
      <c r="C25" s="65" t="s">
        <v>65</v>
      </c>
      <c r="D25" s="71" t="s">
        <v>33</v>
      </c>
      <c r="E25" s="71" t="s">
        <v>38</v>
      </c>
      <c r="F25" s="65" t="s">
        <v>63</v>
      </c>
      <c r="G25" s="65" t="s">
        <v>64</v>
      </c>
      <c r="H25" s="90">
        <v>6.5</v>
      </c>
      <c r="I25" s="90">
        <v>6</v>
      </c>
      <c r="J25" s="90">
        <v>5</v>
      </c>
      <c r="K25" s="90">
        <v>0</v>
      </c>
      <c r="L25" s="90">
        <v>4.5</v>
      </c>
      <c r="M25" s="90">
        <v>1</v>
      </c>
      <c r="N25" s="90">
        <v>2.5</v>
      </c>
      <c r="O25" s="90">
        <v>0</v>
      </c>
      <c r="P25" s="90">
        <v>2</v>
      </c>
      <c r="Q25" s="90"/>
      <c r="R25" s="90"/>
      <c r="S25" s="90"/>
      <c r="T25" s="89">
        <f t="shared" si="0"/>
        <v>27.5</v>
      </c>
      <c r="U25" s="30"/>
      <c r="V25" s="26">
        <v>0.348</v>
      </c>
      <c r="W25" s="83" t="s">
        <v>29</v>
      </c>
      <c r="X25" s="1"/>
      <c r="Y25" s="135"/>
      <c r="Z25" s="135"/>
      <c r="AA25" s="2"/>
      <c r="AB25" s="136"/>
    </row>
    <row r="26" spans="1:28" ht="18" customHeight="1">
      <c r="A26" s="27">
        <f>IF(C26="","",A25+1)</f>
        <v>4</v>
      </c>
      <c r="B26" s="25"/>
      <c r="C26" s="72" t="s">
        <v>77</v>
      </c>
      <c r="D26" s="71" t="s">
        <v>37</v>
      </c>
      <c r="E26" s="71" t="s">
        <v>38</v>
      </c>
      <c r="F26" s="65" t="s">
        <v>67</v>
      </c>
      <c r="G26" s="65" t="s">
        <v>68</v>
      </c>
      <c r="H26" s="90">
        <v>6</v>
      </c>
      <c r="I26" s="90">
        <v>3</v>
      </c>
      <c r="J26" s="90">
        <v>7</v>
      </c>
      <c r="K26" s="90">
        <v>0</v>
      </c>
      <c r="L26" s="90">
        <v>2.5</v>
      </c>
      <c r="M26" s="90">
        <v>1</v>
      </c>
      <c r="N26" s="90">
        <v>4</v>
      </c>
      <c r="O26" s="90">
        <v>0</v>
      </c>
      <c r="P26" s="90">
        <v>4</v>
      </c>
      <c r="Q26" s="90"/>
      <c r="R26" s="90"/>
      <c r="S26" s="90"/>
      <c r="T26" s="89">
        <f t="shared" si="0"/>
        <v>27.5</v>
      </c>
      <c r="U26" s="30"/>
      <c r="V26" s="26">
        <v>0.348</v>
      </c>
      <c r="W26" s="83" t="s">
        <v>29</v>
      </c>
      <c r="X26" s="1"/>
      <c r="Y26" s="135"/>
      <c r="Z26" s="135"/>
      <c r="AA26" s="2"/>
      <c r="AB26" s="136"/>
    </row>
    <row r="27" spans="1:28" ht="18" customHeight="1">
      <c r="A27" s="27">
        <f>IF(C27="","",A26+1)</f>
        <v>5</v>
      </c>
      <c r="B27" s="25"/>
      <c r="C27" s="65" t="s">
        <v>51</v>
      </c>
      <c r="D27" s="68" t="s">
        <v>41</v>
      </c>
      <c r="E27" s="68" t="s">
        <v>52</v>
      </c>
      <c r="F27" s="65" t="s">
        <v>53</v>
      </c>
      <c r="G27" s="65" t="s">
        <v>54</v>
      </c>
      <c r="H27" s="90">
        <v>5</v>
      </c>
      <c r="I27" s="90">
        <v>2</v>
      </c>
      <c r="J27" s="90">
        <v>9</v>
      </c>
      <c r="K27" s="90">
        <v>0</v>
      </c>
      <c r="L27" s="90">
        <v>3</v>
      </c>
      <c r="M27" s="90">
        <v>1</v>
      </c>
      <c r="N27" s="90">
        <v>0</v>
      </c>
      <c r="O27" s="90">
        <v>0</v>
      </c>
      <c r="P27" s="90">
        <v>4</v>
      </c>
      <c r="Q27" s="90"/>
      <c r="R27" s="90"/>
      <c r="S27" s="90"/>
      <c r="T27" s="89">
        <f t="shared" si="0"/>
        <v>24</v>
      </c>
      <c r="U27" s="30"/>
      <c r="V27" s="26">
        <v>0.304</v>
      </c>
      <c r="W27" s="83" t="s">
        <v>29</v>
      </c>
      <c r="X27" s="1"/>
      <c r="Y27" s="135"/>
      <c r="Z27" s="135"/>
      <c r="AA27" s="2"/>
      <c r="AB27" s="136"/>
    </row>
    <row r="28" spans="1:28" ht="18" customHeight="1">
      <c r="A28" s="27">
        <f>IF(C28="","",A27+1)</f>
        <v>6</v>
      </c>
      <c r="B28" s="25"/>
      <c r="C28" s="65" t="s">
        <v>75</v>
      </c>
      <c r="D28" s="71" t="s">
        <v>38</v>
      </c>
      <c r="E28" s="71" t="s">
        <v>76</v>
      </c>
      <c r="F28" s="65" t="s">
        <v>67</v>
      </c>
      <c r="G28" s="65" t="s">
        <v>70</v>
      </c>
      <c r="H28" s="90">
        <v>5.5</v>
      </c>
      <c r="I28" s="90">
        <v>8</v>
      </c>
      <c r="J28" s="90">
        <v>2</v>
      </c>
      <c r="K28" s="90">
        <v>0</v>
      </c>
      <c r="L28" s="90">
        <v>1</v>
      </c>
      <c r="M28" s="90">
        <v>0</v>
      </c>
      <c r="N28" s="90">
        <v>3.5</v>
      </c>
      <c r="O28" s="90">
        <v>0</v>
      </c>
      <c r="P28" s="90">
        <v>4</v>
      </c>
      <c r="Q28" s="90"/>
      <c r="R28" s="90"/>
      <c r="S28" s="90"/>
      <c r="T28" s="89">
        <f t="shared" si="0"/>
        <v>24</v>
      </c>
      <c r="U28" s="30"/>
      <c r="V28" s="26">
        <v>0.304</v>
      </c>
      <c r="W28" s="83" t="s">
        <v>29</v>
      </c>
      <c r="X28" s="1"/>
      <c r="Y28" s="135"/>
      <c r="Z28" s="135"/>
      <c r="AA28" s="2"/>
      <c r="AB28" s="136"/>
    </row>
    <row r="29" spans="1:28" ht="18" customHeight="1">
      <c r="A29" s="82">
        <v>7</v>
      </c>
      <c r="B29" s="82"/>
      <c r="C29" s="65" t="s">
        <v>88</v>
      </c>
      <c r="D29" s="66" t="s">
        <v>33</v>
      </c>
      <c r="E29" s="66" t="s">
        <v>45</v>
      </c>
      <c r="F29" s="87" t="s">
        <v>89</v>
      </c>
      <c r="G29" s="87" t="s">
        <v>90</v>
      </c>
      <c r="H29" s="93">
        <v>5.5</v>
      </c>
      <c r="I29" s="93">
        <v>5</v>
      </c>
      <c r="J29" s="94">
        <v>4</v>
      </c>
      <c r="K29" s="94">
        <v>0</v>
      </c>
      <c r="L29" s="94">
        <v>2</v>
      </c>
      <c r="M29" s="94">
        <v>1</v>
      </c>
      <c r="N29" s="94">
        <v>2</v>
      </c>
      <c r="O29" s="94">
        <v>0</v>
      </c>
      <c r="P29" s="94">
        <v>4</v>
      </c>
      <c r="Q29" s="94"/>
      <c r="R29" s="94"/>
      <c r="S29" s="94"/>
      <c r="T29" s="89">
        <f t="shared" si="0"/>
        <v>23.5</v>
      </c>
      <c r="U29" s="30"/>
      <c r="V29" s="26">
        <v>0.297</v>
      </c>
      <c r="W29" s="97" t="s">
        <v>29</v>
      </c>
      <c r="X29" s="1"/>
      <c r="Y29" s="135"/>
      <c r="Z29" s="135"/>
      <c r="AA29" s="2"/>
      <c r="AB29" s="136"/>
    </row>
    <row r="30" spans="1:28" ht="18" customHeight="1">
      <c r="A30" s="27">
        <v>8</v>
      </c>
      <c r="B30" s="25"/>
      <c r="C30" s="65" t="s">
        <v>27</v>
      </c>
      <c r="D30" s="71" t="s">
        <v>32</v>
      </c>
      <c r="E30" s="71" t="s">
        <v>38</v>
      </c>
      <c r="F30" s="65" t="s">
        <v>67</v>
      </c>
      <c r="G30" s="65" t="s">
        <v>70</v>
      </c>
      <c r="H30" s="90">
        <v>5.5</v>
      </c>
      <c r="I30" s="90">
        <v>3</v>
      </c>
      <c r="J30" s="90">
        <v>3</v>
      </c>
      <c r="K30" s="90">
        <v>0</v>
      </c>
      <c r="L30" s="90">
        <v>3</v>
      </c>
      <c r="M30" s="90">
        <v>1</v>
      </c>
      <c r="N30" s="90">
        <v>3.5</v>
      </c>
      <c r="O30" s="90">
        <v>0</v>
      </c>
      <c r="P30" s="90">
        <v>4</v>
      </c>
      <c r="Q30" s="90"/>
      <c r="R30" s="90"/>
      <c r="S30" s="90"/>
      <c r="T30" s="89">
        <f t="shared" si="0"/>
        <v>23</v>
      </c>
      <c r="U30" s="30"/>
      <c r="V30" s="26">
        <v>0.291</v>
      </c>
      <c r="W30" s="83" t="s">
        <v>29</v>
      </c>
      <c r="X30" s="1"/>
      <c r="Y30" s="135"/>
      <c r="Z30" s="135"/>
      <c r="AA30" s="2"/>
      <c r="AB30" s="136"/>
    </row>
    <row r="31" spans="1:28" ht="18" customHeight="1">
      <c r="A31" s="27">
        <f aca="true" t="shared" si="1" ref="A31:A38">IF(C31="","",A30+1)</f>
        <v>9</v>
      </c>
      <c r="B31" s="25"/>
      <c r="C31" s="69" t="s">
        <v>44</v>
      </c>
      <c r="D31" s="86" t="s">
        <v>38</v>
      </c>
      <c r="E31" s="86" t="s">
        <v>45</v>
      </c>
      <c r="F31" s="65" t="s">
        <v>46</v>
      </c>
      <c r="G31" s="65" t="s">
        <v>47</v>
      </c>
      <c r="H31" s="90">
        <v>6.5</v>
      </c>
      <c r="I31" s="90">
        <v>4</v>
      </c>
      <c r="J31" s="90">
        <v>3</v>
      </c>
      <c r="K31" s="90">
        <v>0</v>
      </c>
      <c r="L31" s="90">
        <v>4</v>
      </c>
      <c r="M31" s="90">
        <v>1</v>
      </c>
      <c r="N31" s="90">
        <v>0</v>
      </c>
      <c r="O31" s="90">
        <v>0</v>
      </c>
      <c r="P31" s="90">
        <v>4</v>
      </c>
      <c r="Q31" s="90"/>
      <c r="R31" s="90"/>
      <c r="S31" s="90"/>
      <c r="T31" s="89">
        <f t="shared" si="0"/>
        <v>22.5</v>
      </c>
      <c r="U31" s="30"/>
      <c r="V31" s="26">
        <v>0.285</v>
      </c>
      <c r="W31" s="83"/>
      <c r="X31" s="1"/>
      <c r="Y31" s="135"/>
      <c r="Z31" s="135"/>
      <c r="AA31" s="2"/>
      <c r="AB31" s="136"/>
    </row>
    <row r="32" spans="1:28" ht="18" customHeight="1">
      <c r="A32" s="27">
        <f t="shared" si="1"/>
        <v>10</v>
      </c>
      <c r="B32" s="25"/>
      <c r="C32" s="65" t="s">
        <v>25</v>
      </c>
      <c r="D32" s="71" t="s">
        <v>38</v>
      </c>
      <c r="E32" s="71" t="s">
        <v>32</v>
      </c>
      <c r="F32" s="65" t="s">
        <v>67</v>
      </c>
      <c r="G32" s="65" t="s">
        <v>68</v>
      </c>
      <c r="H32" s="90">
        <v>6.5</v>
      </c>
      <c r="I32" s="90">
        <v>2</v>
      </c>
      <c r="J32" s="90">
        <v>0</v>
      </c>
      <c r="K32" s="90">
        <v>0</v>
      </c>
      <c r="L32" s="90">
        <v>3</v>
      </c>
      <c r="M32" s="90">
        <v>5</v>
      </c>
      <c r="N32" s="90">
        <v>0</v>
      </c>
      <c r="O32" s="90">
        <v>2</v>
      </c>
      <c r="P32" s="90">
        <v>4</v>
      </c>
      <c r="Q32" s="90"/>
      <c r="R32" s="90"/>
      <c r="S32" s="90"/>
      <c r="T32" s="89">
        <f t="shared" si="0"/>
        <v>22.5</v>
      </c>
      <c r="U32" s="30"/>
      <c r="V32" s="26">
        <v>0.285</v>
      </c>
      <c r="W32" s="83"/>
      <c r="X32" s="1"/>
      <c r="Y32" s="135"/>
      <c r="Z32" s="135"/>
      <c r="AA32" s="2"/>
      <c r="AB32" s="136"/>
    </row>
    <row r="33" spans="1:28" ht="18" customHeight="1">
      <c r="A33" s="27">
        <f t="shared" si="1"/>
        <v>11</v>
      </c>
      <c r="B33" s="25"/>
      <c r="C33" s="65" t="s">
        <v>78</v>
      </c>
      <c r="D33" s="71" t="s">
        <v>49</v>
      </c>
      <c r="E33" s="71" t="s">
        <v>33</v>
      </c>
      <c r="F33" s="65" t="s">
        <v>67</v>
      </c>
      <c r="G33" s="65" t="s">
        <v>70</v>
      </c>
      <c r="H33" s="90">
        <v>5.5</v>
      </c>
      <c r="I33" s="90">
        <v>3</v>
      </c>
      <c r="J33" s="90">
        <v>3</v>
      </c>
      <c r="K33" s="90">
        <v>0</v>
      </c>
      <c r="L33" s="90">
        <v>1</v>
      </c>
      <c r="M33" s="90">
        <v>0</v>
      </c>
      <c r="N33" s="90">
        <v>3.5</v>
      </c>
      <c r="O33" s="90">
        <v>1</v>
      </c>
      <c r="P33" s="90">
        <v>4</v>
      </c>
      <c r="Q33" s="90"/>
      <c r="R33" s="90"/>
      <c r="S33" s="90"/>
      <c r="T33" s="89">
        <f t="shared" si="0"/>
        <v>21</v>
      </c>
      <c r="U33" s="30"/>
      <c r="V33" s="26">
        <v>0.266</v>
      </c>
      <c r="W33" s="83"/>
      <c r="X33" s="1"/>
      <c r="Y33" s="135"/>
      <c r="Z33" s="135"/>
      <c r="AA33" s="2"/>
      <c r="AB33" s="136"/>
    </row>
    <row r="34" spans="1:28" ht="18" customHeight="1">
      <c r="A34" s="27">
        <f t="shared" si="1"/>
        <v>12</v>
      </c>
      <c r="B34" s="25"/>
      <c r="C34" s="65" t="s">
        <v>48</v>
      </c>
      <c r="D34" s="66" t="s">
        <v>49</v>
      </c>
      <c r="E34" s="66" t="s">
        <v>50</v>
      </c>
      <c r="F34" s="65" t="s">
        <v>46</v>
      </c>
      <c r="G34" s="65" t="s">
        <v>47</v>
      </c>
      <c r="H34" s="90">
        <v>5.5</v>
      </c>
      <c r="I34" s="90">
        <v>5</v>
      </c>
      <c r="J34" s="90">
        <v>0</v>
      </c>
      <c r="K34" s="90">
        <v>0</v>
      </c>
      <c r="L34" s="90">
        <v>1</v>
      </c>
      <c r="M34" s="90">
        <v>2</v>
      </c>
      <c r="N34" s="90">
        <v>1.5</v>
      </c>
      <c r="O34" s="90">
        <v>0</v>
      </c>
      <c r="P34" s="90">
        <v>4</v>
      </c>
      <c r="Q34" s="90"/>
      <c r="R34" s="90"/>
      <c r="S34" s="90"/>
      <c r="T34" s="89">
        <f t="shared" si="0"/>
        <v>19</v>
      </c>
      <c r="U34" s="30"/>
      <c r="V34" s="26">
        <v>0.241</v>
      </c>
      <c r="W34" s="27"/>
      <c r="X34" s="1"/>
      <c r="Y34" s="135"/>
      <c r="Z34" s="135"/>
      <c r="AA34" s="2"/>
      <c r="AB34" s="136"/>
    </row>
    <row r="35" spans="1:28" ht="18" customHeight="1">
      <c r="A35" s="27">
        <f t="shared" si="1"/>
        <v>13</v>
      </c>
      <c r="B35" s="25"/>
      <c r="C35" s="65" t="s">
        <v>58</v>
      </c>
      <c r="D35" s="70" t="s">
        <v>59</v>
      </c>
      <c r="E35" s="70" t="s">
        <v>41</v>
      </c>
      <c r="F35" s="65" t="s">
        <v>60</v>
      </c>
      <c r="G35" s="65" t="s">
        <v>61</v>
      </c>
      <c r="H35" s="90">
        <v>4.5</v>
      </c>
      <c r="I35" s="90">
        <v>2</v>
      </c>
      <c r="J35" s="90">
        <v>4</v>
      </c>
      <c r="K35" s="90">
        <v>0</v>
      </c>
      <c r="L35" s="90">
        <v>2</v>
      </c>
      <c r="M35" s="90">
        <v>1</v>
      </c>
      <c r="N35" s="90">
        <v>0</v>
      </c>
      <c r="O35" s="90">
        <v>0</v>
      </c>
      <c r="P35" s="90">
        <v>4</v>
      </c>
      <c r="Q35" s="90"/>
      <c r="R35" s="90"/>
      <c r="S35" s="90"/>
      <c r="T35" s="89">
        <f t="shared" si="0"/>
        <v>17.5</v>
      </c>
      <c r="U35" s="30"/>
      <c r="V35" s="26">
        <v>0.222</v>
      </c>
      <c r="W35" s="27"/>
      <c r="X35" s="1"/>
      <c r="Y35" s="135"/>
      <c r="Z35" s="135"/>
      <c r="AA35" s="2"/>
      <c r="AB35" s="136"/>
    </row>
    <row r="36" spans="1:28" ht="18" customHeight="1">
      <c r="A36" s="27">
        <f t="shared" si="1"/>
        <v>14</v>
      </c>
      <c r="B36" s="25"/>
      <c r="C36" s="65" t="s">
        <v>62</v>
      </c>
      <c r="D36" s="71" t="s">
        <v>32</v>
      </c>
      <c r="E36" s="71" t="s">
        <v>38</v>
      </c>
      <c r="F36" s="65" t="s">
        <v>63</v>
      </c>
      <c r="G36" s="65" t="s">
        <v>64</v>
      </c>
      <c r="H36" s="90">
        <v>6.5</v>
      </c>
      <c r="I36" s="90">
        <v>1</v>
      </c>
      <c r="J36" s="90">
        <v>0</v>
      </c>
      <c r="K36" s="90">
        <v>0</v>
      </c>
      <c r="L36" s="90">
        <v>3</v>
      </c>
      <c r="M36" s="90">
        <v>1</v>
      </c>
      <c r="N36" s="90">
        <v>2</v>
      </c>
      <c r="O36" s="90">
        <v>0</v>
      </c>
      <c r="P36" s="90">
        <v>4</v>
      </c>
      <c r="Q36" s="90"/>
      <c r="R36" s="90"/>
      <c r="S36" s="90"/>
      <c r="T36" s="89">
        <f t="shared" si="0"/>
        <v>17.5</v>
      </c>
      <c r="U36" s="30"/>
      <c r="V36" s="26">
        <v>0.222</v>
      </c>
      <c r="W36" s="27"/>
      <c r="X36" s="1"/>
      <c r="Y36" s="135"/>
      <c r="Z36" s="135"/>
      <c r="AA36" s="2"/>
      <c r="AB36" s="136"/>
    </row>
    <row r="37" spans="1:28" ht="18" customHeight="1">
      <c r="A37" s="27">
        <f t="shared" si="1"/>
        <v>15</v>
      </c>
      <c r="B37" s="25"/>
      <c r="C37" s="65" t="s">
        <v>71</v>
      </c>
      <c r="D37" s="71" t="s">
        <v>38</v>
      </c>
      <c r="E37" s="71" t="s">
        <v>49</v>
      </c>
      <c r="F37" s="65" t="s">
        <v>67</v>
      </c>
      <c r="G37" s="65" t="s">
        <v>70</v>
      </c>
      <c r="H37" s="90">
        <v>6.5</v>
      </c>
      <c r="I37" s="90">
        <v>1</v>
      </c>
      <c r="J37" s="90">
        <v>2</v>
      </c>
      <c r="K37" s="90">
        <v>0</v>
      </c>
      <c r="L37" s="90">
        <v>3</v>
      </c>
      <c r="M37" s="90">
        <v>1</v>
      </c>
      <c r="N37" s="90">
        <v>0</v>
      </c>
      <c r="O37" s="90">
        <v>0</v>
      </c>
      <c r="P37" s="90">
        <v>4</v>
      </c>
      <c r="Q37" s="90"/>
      <c r="R37" s="90"/>
      <c r="S37" s="90"/>
      <c r="T37" s="89">
        <f t="shared" si="0"/>
        <v>17.5</v>
      </c>
      <c r="U37" s="30"/>
      <c r="V37" s="26">
        <v>0.222</v>
      </c>
      <c r="W37" s="27"/>
      <c r="X37" s="1"/>
      <c r="Y37" s="135"/>
      <c r="Z37" s="135"/>
      <c r="AA37" s="2"/>
      <c r="AB37" s="136"/>
    </row>
    <row r="38" spans="1:28" ht="18" customHeight="1">
      <c r="A38" s="27">
        <f t="shared" si="1"/>
        <v>16</v>
      </c>
      <c r="B38" s="25"/>
      <c r="C38" s="65" t="s">
        <v>69</v>
      </c>
      <c r="D38" s="71" t="s">
        <v>37</v>
      </c>
      <c r="E38" s="71" t="s">
        <v>52</v>
      </c>
      <c r="F38" s="65" t="s">
        <v>67</v>
      </c>
      <c r="G38" s="65" t="s">
        <v>70</v>
      </c>
      <c r="H38" s="90">
        <v>7</v>
      </c>
      <c r="I38" s="90">
        <v>1</v>
      </c>
      <c r="J38" s="90">
        <v>1</v>
      </c>
      <c r="K38" s="90">
        <v>0</v>
      </c>
      <c r="L38" s="90">
        <v>3</v>
      </c>
      <c r="M38" s="90">
        <v>1</v>
      </c>
      <c r="N38" s="90">
        <v>2</v>
      </c>
      <c r="O38" s="90">
        <v>2</v>
      </c>
      <c r="P38" s="90">
        <v>0</v>
      </c>
      <c r="Q38" s="90"/>
      <c r="R38" s="90"/>
      <c r="S38" s="90"/>
      <c r="T38" s="89">
        <f t="shared" si="0"/>
        <v>17</v>
      </c>
      <c r="U38" s="30"/>
      <c r="V38" s="26">
        <v>0.215</v>
      </c>
      <c r="W38" s="27"/>
      <c r="X38" s="1"/>
      <c r="Y38" s="135"/>
      <c r="Z38" s="135"/>
      <c r="AA38" s="2"/>
      <c r="AB38" s="136"/>
    </row>
    <row r="39" spans="1:28" ht="18" customHeight="1">
      <c r="A39" s="27">
        <v>17</v>
      </c>
      <c r="B39" s="25"/>
      <c r="C39" s="65" t="s">
        <v>31</v>
      </c>
      <c r="D39" s="66" t="s">
        <v>32</v>
      </c>
      <c r="E39" s="66" t="s">
        <v>33</v>
      </c>
      <c r="F39" s="65" t="s">
        <v>34</v>
      </c>
      <c r="G39" s="65" t="s">
        <v>35</v>
      </c>
      <c r="H39" s="90">
        <v>5.5</v>
      </c>
      <c r="I39" s="90">
        <v>2</v>
      </c>
      <c r="J39" s="90">
        <v>1</v>
      </c>
      <c r="K39" s="90">
        <v>0</v>
      </c>
      <c r="L39" s="90">
        <v>3</v>
      </c>
      <c r="M39" s="90">
        <v>1</v>
      </c>
      <c r="N39" s="90">
        <v>0</v>
      </c>
      <c r="O39" s="90">
        <v>0</v>
      </c>
      <c r="P39" s="90">
        <v>4</v>
      </c>
      <c r="Q39" s="90"/>
      <c r="R39" s="90"/>
      <c r="S39" s="90"/>
      <c r="T39" s="89">
        <f t="shared" si="0"/>
        <v>16.5</v>
      </c>
      <c r="U39" s="30"/>
      <c r="V39" s="26">
        <v>0.209</v>
      </c>
      <c r="W39" s="27"/>
      <c r="X39" s="1"/>
      <c r="Y39" s="135"/>
      <c r="Z39" s="135"/>
      <c r="AA39" s="2"/>
      <c r="AB39" s="136"/>
    </row>
    <row r="40" spans="1:28" ht="18" customHeight="1">
      <c r="A40" s="82">
        <v>18</v>
      </c>
      <c r="B40" s="82"/>
      <c r="C40" s="65" t="s">
        <v>87</v>
      </c>
      <c r="D40" s="57" t="s">
        <v>33</v>
      </c>
      <c r="E40" s="57" t="s">
        <v>32</v>
      </c>
      <c r="F40" s="68" t="s">
        <v>85</v>
      </c>
      <c r="G40" s="73" t="s">
        <v>86</v>
      </c>
      <c r="H40" s="93">
        <v>5</v>
      </c>
      <c r="I40" s="93">
        <v>3</v>
      </c>
      <c r="J40" s="94">
        <v>2.5</v>
      </c>
      <c r="K40" s="94">
        <v>0</v>
      </c>
      <c r="L40" s="94">
        <v>1</v>
      </c>
      <c r="M40" s="94">
        <v>1</v>
      </c>
      <c r="N40" s="94">
        <v>0</v>
      </c>
      <c r="O40" s="94">
        <v>0</v>
      </c>
      <c r="P40" s="94">
        <v>4</v>
      </c>
      <c r="Q40" s="94"/>
      <c r="R40" s="94"/>
      <c r="S40" s="94"/>
      <c r="T40" s="89">
        <f t="shared" si="0"/>
        <v>16.5</v>
      </c>
      <c r="U40" s="30"/>
      <c r="V40" s="26">
        <v>0.209</v>
      </c>
      <c r="W40" s="82"/>
      <c r="X40" s="1"/>
      <c r="Y40" s="135"/>
      <c r="Z40" s="135"/>
      <c r="AA40" s="2"/>
      <c r="AB40" s="136"/>
    </row>
    <row r="41" spans="1:28" ht="18" customHeight="1">
      <c r="A41" s="27">
        <f>IF(C41="","",A40+1)</f>
        <v>19</v>
      </c>
      <c r="B41" s="25"/>
      <c r="C41" s="65" t="s">
        <v>72</v>
      </c>
      <c r="D41" s="71" t="s">
        <v>38</v>
      </c>
      <c r="E41" s="71" t="s">
        <v>49</v>
      </c>
      <c r="F41" s="65" t="s">
        <v>67</v>
      </c>
      <c r="G41" s="65" t="s">
        <v>70</v>
      </c>
      <c r="H41" s="90">
        <v>5</v>
      </c>
      <c r="I41" s="90">
        <v>2</v>
      </c>
      <c r="J41" s="90">
        <v>0</v>
      </c>
      <c r="K41" s="90">
        <v>0</v>
      </c>
      <c r="L41" s="90">
        <v>2</v>
      </c>
      <c r="M41" s="90">
        <v>1</v>
      </c>
      <c r="N41" s="90">
        <v>0</v>
      </c>
      <c r="O41" s="90">
        <v>0</v>
      </c>
      <c r="P41" s="90">
        <v>4</v>
      </c>
      <c r="Q41" s="90"/>
      <c r="R41" s="90"/>
      <c r="S41" s="90"/>
      <c r="T41" s="89">
        <f t="shared" si="0"/>
        <v>14</v>
      </c>
      <c r="U41" s="30"/>
      <c r="V41" s="26">
        <v>0.177</v>
      </c>
      <c r="W41" s="27"/>
      <c r="X41" s="1"/>
      <c r="Y41" s="135"/>
      <c r="Z41" s="135"/>
      <c r="AA41" s="2"/>
      <c r="AB41" s="136"/>
    </row>
    <row r="42" spans="1:28" ht="18" customHeight="1">
      <c r="A42" s="27">
        <f>IF(C42="","",A41+1)</f>
        <v>20</v>
      </c>
      <c r="B42" s="25"/>
      <c r="C42" s="65" t="s">
        <v>39</v>
      </c>
      <c r="D42" s="66" t="s">
        <v>40</v>
      </c>
      <c r="E42" s="66" t="s">
        <v>41</v>
      </c>
      <c r="F42" s="65" t="s">
        <v>42</v>
      </c>
      <c r="G42" s="65" t="s">
        <v>43</v>
      </c>
      <c r="H42" s="90">
        <v>3.5</v>
      </c>
      <c r="I42" s="90">
        <v>2</v>
      </c>
      <c r="J42" s="90">
        <v>3</v>
      </c>
      <c r="K42" s="90">
        <v>0</v>
      </c>
      <c r="L42" s="90">
        <v>1</v>
      </c>
      <c r="M42" s="90">
        <v>0</v>
      </c>
      <c r="N42" s="90">
        <v>0</v>
      </c>
      <c r="O42" s="90">
        <v>0</v>
      </c>
      <c r="P42" s="90">
        <v>4</v>
      </c>
      <c r="Q42" s="90"/>
      <c r="R42" s="90"/>
      <c r="S42" s="90"/>
      <c r="T42" s="89">
        <f t="shared" si="0"/>
        <v>13.5</v>
      </c>
      <c r="U42" s="30"/>
      <c r="V42" s="26">
        <v>0.171</v>
      </c>
      <c r="W42" s="27"/>
      <c r="X42" s="1"/>
      <c r="Y42" s="135"/>
      <c r="Z42" s="135"/>
      <c r="AA42" s="2"/>
      <c r="AB42" s="136"/>
    </row>
    <row r="43" spans="1:28" ht="18.75">
      <c r="A43" s="57">
        <v>21</v>
      </c>
      <c r="B43" s="57"/>
      <c r="C43" s="65" t="s">
        <v>84</v>
      </c>
      <c r="D43" s="66" t="s">
        <v>37</v>
      </c>
      <c r="E43" s="66" t="s">
        <v>41</v>
      </c>
      <c r="F43" s="68" t="s">
        <v>85</v>
      </c>
      <c r="G43" s="73" t="s">
        <v>86</v>
      </c>
      <c r="H43" s="93">
        <v>5.5</v>
      </c>
      <c r="I43" s="93">
        <v>1</v>
      </c>
      <c r="J43" s="93">
        <v>0</v>
      </c>
      <c r="K43" s="93">
        <v>0</v>
      </c>
      <c r="L43" s="93">
        <v>3</v>
      </c>
      <c r="M43" s="93">
        <v>1</v>
      </c>
      <c r="N43" s="93">
        <v>0</v>
      </c>
      <c r="O43" s="93">
        <v>0</v>
      </c>
      <c r="P43" s="93">
        <v>3</v>
      </c>
      <c r="Q43" s="93"/>
      <c r="R43" s="93"/>
      <c r="S43" s="93"/>
      <c r="T43" s="89">
        <f t="shared" si="0"/>
        <v>13.5</v>
      </c>
      <c r="U43" s="30"/>
      <c r="V43" s="26">
        <v>0.171</v>
      </c>
      <c r="W43" s="57"/>
      <c r="X43" s="1"/>
      <c r="Y43" s="1"/>
      <c r="Z43" s="1"/>
      <c r="AA43" s="2"/>
      <c r="AB43" s="2"/>
    </row>
    <row r="44" spans="1:23" ht="22.5" customHeight="1">
      <c r="A44" s="81">
        <f>IF(C44="","",A43+1)</f>
        <v>22</v>
      </c>
      <c r="B44" s="84"/>
      <c r="C44" s="65" t="s">
        <v>66</v>
      </c>
      <c r="D44" s="71" t="s">
        <v>41</v>
      </c>
      <c r="E44" s="71" t="s">
        <v>38</v>
      </c>
      <c r="F44" s="65" t="s">
        <v>63</v>
      </c>
      <c r="G44" s="65" t="s">
        <v>64</v>
      </c>
      <c r="H44" s="90">
        <v>6</v>
      </c>
      <c r="I44" s="90">
        <v>0</v>
      </c>
      <c r="J44" s="90">
        <v>2</v>
      </c>
      <c r="K44" s="90">
        <v>0</v>
      </c>
      <c r="L44" s="90">
        <v>2</v>
      </c>
      <c r="M44" s="90">
        <v>0</v>
      </c>
      <c r="N44" s="90">
        <v>2</v>
      </c>
      <c r="O44" s="90">
        <v>0</v>
      </c>
      <c r="P44" s="90">
        <v>0</v>
      </c>
      <c r="Q44" s="90"/>
      <c r="R44" s="90"/>
      <c r="S44" s="90"/>
      <c r="T44" s="89">
        <f t="shared" si="0"/>
        <v>12</v>
      </c>
      <c r="U44" s="30"/>
      <c r="V44" s="26">
        <v>0.152</v>
      </c>
      <c r="W44" s="81"/>
    </row>
    <row r="45" spans="1:23" ht="26.25" customHeight="1">
      <c r="A45" s="81">
        <f>IF(C45="","",A44+1)</f>
        <v>23</v>
      </c>
      <c r="B45" s="84"/>
      <c r="C45" s="65" t="s">
        <v>55</v>
      </c>
      <c r="D45" s="67" t="s">
        <v>38</v>
      </c>
      <c r="E45" s="67" t="s">
        <v>33</v>
      </c>
      <c r="F45" s="65" t="s">
        <v>56</v>
      </c>
      <c r="G45" s="65" t="s">
        <v>57</v>
      </c>
      <c r="H45" s="90">
        <v>5</v>
      </c>
      <c r="I45" s="90">
        <v>0</v>
      </c>
      <c r="J45" s="90">
        <v>1</v>
      </c>
      <c r="K45" s="90">
        <v>0</v>
      </c>
      <c r="L45" s="90">
        <v>1.5</v>
      </c>
      <c r="M45" s="90">
        <v>0</v>
      </c>
      <c r="N45" s="90">
        <v>0</v>
      </c>
      <c r="O45" s="90">
        <v>0</v>
      </c>
      <c r="P45" s="90">
        <v>4</v>
      </c>
      <c r="Q45" s="90"/>
      <c r="R45" s="90"/>
      <c r="S45" s="90"/>
      <c r="T45" s="89">
        <f t="shared" si="0"/>
        <v>11.5</v>
      </c>
      <c r="U45" s="30"/>
      <c r="V45" s="26">
        <v>0.146</v>
      </c>
      <c r="W45" s="81"/>
    </row>
    <row r="46" spans="1:23" ht="21.75" customHeight="1">
      <c r="A46" s="57">
        <v>24</v>
      </c>
      <c r="B46" s="57"/>
      <c r="C46" s="65" t="s">
        <v>83</v>
      </c>
      <c r="D46" s="71" t="s">
        <v>38</v>
      </c>
      <c r="E46" s="71" t="s">
        <v>33</v>
      </c>
      <c r="F46" s="65" t="s">
        <v>67</v>
      </c>
      <c r="G46" s="65" t="s">
        <v>82</v>
      </c>
      <c r="H46" s="95">
        <v>7</v>
      </c>
      <c r="I46" s="95">
        <v>3</v>
      </c>
      <c r="J46" s="95">
        <v>0</v>
      </c>
      <c r="K46" s="95">
        <v>0</v>
      </c>
      <c r="L46" s="95">
        <v>1</v>
      </c>
      <c r="M46" s="95">
        <v>0</v>
      </c>
      <c r="N46" s="95">
        <v>0</v>
      </c>
      <c r="O46" s="95">
        <v>0</v>
      </c>
      <c r="P46" s="95">
        <v>0</v>
      </c>
      <c r="Q46" s="93"/>
      <c r="R46" s="93"/>
      <c r="S46" s="93"/>
      <c r="T46" s="89">
        <f t="shared" si="0"/>
        <v>11</v>
      </c>
      <c r="U46" s="30"/>
      <c r="V46" s="26">
        <v>0.139</v>
      </c>
      <c r="W46" s="57"/>
    </row>
    <row r="47" spans="1:23" ht="21.75" customHeight="1">
      <c r="A47" s="81">
        <f>IF(C47="","",A46+1)</f>
        <v>25</v>
      </c>
      <c r="B47" s="84"/>
      <c r="C47" s="65" t="s">
        <v>36</v>
      </c>
      <c r="D47" s="67" t="s">
        <v>37</v>
      </c>
      <c r="E47" s="67" t="s">
        <v>38</v>
      </c>
      <c r="F47" s="65" t="s">
        <v>34</v>
      </c>
      <c r="G47" s="65" t="s">
        <v>35</v>
      </c>
      <c r="H47" s="90">
        <v>6</v>
      </c>
      <c r="I47" s="90">
        <v>1</v>
      </c>
      <c r="J47" s="90">
        <v>0.5</v>
      </c>
      <c r="K47" s="90">
        <v>0</v>
      </c>
      <c r="L47" s="90">
        <v>1</v>
      </c>
      <c r="M47" s="90">
        <v>2</v>
      </c>
      <c r="N47" s="90">
        <v>0</v>
      </c>
      <c r="O47" s="90">
        <v>0</v>
      </c>
      <c r="P47" s="90">
        <v>0</v>
      </c>
      <c r="Q47" s="90"/>
      <c r="R47" s="90"/>
      <c r="S47" s="90"/>
      <c r="T47" s="89">
        <f t="shared" si="0"/>
        <v>10.5</v>
      </c>
      <c r="U47" s="30"/>
      <c r="V47" s="26">
        <v>0.133</v>
      </c>
      <c r="W47" s="81"/>
    </row>
  </sheetData>
  <sheetProtection/>
  <autoFilter ref="A22:W22">
    <sortState ref="A23:W47">
      <sortCondition descending="1" sortBy="value" ref="T23:T47"/>
    </sortState>
  </autoFilter>
  <mergeCells count="16">
    <mergeCell ref="A1:V1"/>
    <mergeCell ref="E8:G8"/>
    <mergeCell ref="A11:G11"/>
    <mergeCell ref="F6:G6"/>
    <mergeCell ref="D3:E3"/>
    <mergeCell ref="A9:P9"/>
    <mergeCell ref="H11:L11"/>
    <mergeCell ref="Z20:Z42"/>
    <mergeCell ref="AB20:AB42"/>
    <mergeCell ref="Y20:Y42"/>
    <mergeCell ref="A12:G12"/>
    <mergeCell ref="C19:E19"/>
    <mergeCell ref="A15:G15"/>
    <mergeCell ref="H20:T20"/>
    <mergeCell ref="H12:L12"/>
    <mergeCell ref="H15:L1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zoomScale="80" zoomScaleNormal="80" zoomScalePageLayoutView="0" workbookViewId="0" topLeftCell="A4">
      <selection activeCell="A9" sqref="A9:P17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22" width="4.57421875" style="0" customWidth="1"/>
    <col min="23" max="23" width="7.7109375" style="0" customWidth="1"/>
    <col min="24" max="24" width="6.421875" style="0" customWidth="1"/>
    <col min="25" max="25" width="7.7109375" style="0" customWidth="1"/>
    <col min="26" max="26" width="13.140625" style="0" customWidth="1"/>
  </cols>
  <sheetData>
    <row r="1" spans="1:29" ht="2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"/>
      <c r="AA1" s="1"/>
      <c r="AB1" s="1"/>
      <c r="AC1" s="1"/>
    </row>
    <row r="2" spans="1:29" ht="18.7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"/>
      <c r="AA2" s="1"/>
      <c r="AB2" s="1"/>
      <c r="AC2" s="1"/>
    </row>
    <row r="3" spans="1:29" ht="18.75">
      <c r="A3" s="10" t="s">
        <v>19</v>
      </c>
      <c r="B3" s="10"/>
      <c r="C3" s="10"/>
      <c r="D3" s="146" t="s">
        <v>140</v>
      </c>
      <c r="E3" s="14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"/>
      <c r="AA3" s="1"/>
      <c r="AB3" s="1"/>
      <c r="AC3" s="1"/>
    </row>
    <row r="4" spans="1:29" ht="21" customHeight="1">
      <c r="A4" s="10" t="s">
        <v>18</v>
      </c>
      <c r="B4" s="10"/>
      <c r="C4" s="32">
        <v>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"/>
      <c r="AA4" s="1"/>
      <c r="AB4" s="1"/>
      <c r="AC4" s="1"/>
    </row>
    <row r="5" spans="1:29" ht="21.75" customHeight="1">
      <c r="A5" s="10" t="s">
        <v>17</v>
      </c>
      <c r="B5" s="10"/>
      <c r="C5" s="10"/>
      <c r="D5" s="10"/>
      <c r="E5" s="32">
        <v>21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"/>
      <c r="AA5" s="1"/>
      <c r="AB5" s="1"/>
      <c r="AC5" s="1"/>
    </row>
    <row r="6" spans="1:29" ht="18.75">
      <c r="A6" s="10" t="s">
        <v>21</v>
      </c>
      <c r="B6" s="10"/>
      <c r="C6" s="10"/>
      <c r="D6" s="10"/>
      <c r="E6" s="10"/>
      <c r="F6" s="145" t="s">
        <v>92</v>
      </c>
      <c r="G6" s="14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"/>
      <c r="AA6" s="1"/>
      <c r="AB6" s="1"/>
      <c r="AC6" s="1"/>
    </row>
    <row r="7" spans="1:29" ht="18.75">
      <c r="A7" s="10" t="s">
        <v>20</v>
      </c>
      <c r="B7" s="10"/>
      <c r="C7" s="10"/>
      <c r="D7" s="10"/>
      <c r="E7" s="50" t="s">
        <v>141</v>
      </c>
      <c r="F7" s="51" t="s">
        <v>104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"/>
      <c r="AA7" s="1"/>
      <c r="AB7" s="1"/>
      <c r="AC7" s="1"/>
    </row>
    <row r="8" spans="1:29" ht="18.75">
      <c r="A8" s="10" t="s">
        <v>1</v>
      </c>
      <c r="B8" s="10"/>
      <c r="C8" s="10"/>
      <c r="D8" s="10"/>
      <c r="E8" s="144"/>
      <c r="F8" s="144"/>
      <c r="G8" s="14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5.5" customHeight="1">
      <c r="A9" s="137" t="s">
        <v>94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53"/>
      <c r="R9" s="53"/>
      <c r="S9" s="53"/>
      <c r="T9" s="53"/>
      <c r="U9" s="53"/>
      <c r="V9" s="53"/>
      <c r="W9" s="53"/>
      <c r="X9" s="53"/>
      <c r="Y9" s="53"/>
      <c r="Z9" s="53"/>
      <c r="AA9" s="1"/>
      <c r="AB9" s="1"/>
      <c r="AC9" s="1"/>
    </row>
    <row r="10" spans="1:31" ht="24.75" customHeight="1">
      <c r="A10" s="75" t="s">
        <v>95</v>
      </c>
      <c r="B10" s="75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1" customHeight="1">
      <c r="A11" s="137" t="s">
        <v>96</v>
      </c>
      <c r="B11" s="137"/>
      <c r="C11" s="137"/>
      <c r="D11" s="137"/>
      <c r="E11" s="137"/>
      <c r="F11" s="137"/>
      <c r="G11" s="137"/>
      <c r="H11" s="147"/>
      <c r="I11" s="147"/>
      <c r="J11" s="147"/>
      <c r="K11" s="147"/>
      <c r="L11" s="147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1"/>
      <c r="AE11" s="1"/>
    </row>
    <row r="12" spans="1:31" ht="18.75" customHeight="1">
      <c r="A12" s="137" t="s">
        <v>97</v>
      </c>
      <c r="B12" s="137"/>
      <c r="C12" s="137"/>
      <c r="D12" s="137"/>
      <c r="E12" s="137"/>
      <c r="F12" s="137"/>
      <c r="G12" s="137"/>
      <c r="H12" s="147"/>
      <c r="I12" s="147"/>
      <c r="J12" s="147"/>
      <c r="K12" s="147"/>
      <c r="L12" s="147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1"/>
      <c r="AE12" s="1"/>
    </row>
    <row r="13" spans="1:31" ht="18.75">
      <c r="A13" s="77" t="s">
        <v>98</v>
      </c>
      <c r="B13" s="78"/>
      <c r="C13" s="78"/>
      <c r="D13" s="76"/>
      <c r="E13" s="76"/>
      <c r="F13" s="76"/>
      <c r="G13" s="76"/>
      <c r="H13" s="79"/>
      <c r="I13" s="79"/>
      <c r="J13" s="79"/>
      <c r="K13" s="79"/>
      <c r="L13" s="79"/>
      <c r="M13" s="76"/>
      <c r="N13" s="76"/>
      <c r="O13" s="76"/>
      <c r="P13" s="7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.75">
      <c r="A14" s="75" t="s">
        <v>99</v>
      </c>
      <c r="B14" s="80"/>
      <c r="C14" s="80"/>
      <c r="D14" s="76"/>
      <c r="E14" s="76"/>
      <c r="F14" s="76"/>
      <c r="G14" s="76"/>
      <c r="H14" s="79"/>
      <c r="I14" s="79"/>
      <c r="J14" s="79"/>
      <c r="K14" s="79"/>
      <c r="L14" s="79"/>
      <c r="M14" s="76"/>
      <c r="N14" s="76"/>
      <c r="O14" s="76"/>
      <c r="P14" s="7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1" customHeight="1">
      <c r="A15" s="137" t="s">
        <v>100</v>
      </c>
      <c r="B15" s="137"/>
      <c r="C15" s="137"/>
      <c r="D15" s="137"/>
      <c r="E15" s="137"/>
      <c r="F15" s="137"/>
      <c r="G15" s="137"/>
      <c r="H15" s="148"/>
      <c r="I15" s="148"/>
      <c r="J15" s="148"/>
      <c r="K15" s="148"/>
      <c r="L15" s="14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1"/>
      <c r="AE15" s="1"/>
    </row>
    <row r="16" spans="1:31" ht="18.75" customHeight="1">
      <c r="A16" s="75" t="s">
        <v>101</v>
      </c>
      <c r="B16" s="75"/>
      <c r="C16" s="75"/>
      <c r="D16" s="75"/>
      <c r="E16" s="52"/>
      <c r="F16" s="52"/>
      <c r="G16" s="52"/>
      <c r="H16" s="74"/>
      <c r="I16" s="74"/>
      <c r="J16" s="74"/>
      <c r="K16" s="74"/>
      <c r="L16" s="7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1"/>
      <c r="AE16" s="1"/>
    </row>
    <row r="17" spans="1:16" ht="18.75">
      <c r="A17" s="75" t="s">
        <v>102</v>
      </c>
      <c r="B17" s="75"/>
      <c r="C17" s="75"/>
      <c r="D17" s="75"/>
      <c r="E17" s="52"/>
      <c r="F17" s="52"/>
      <c r="G17" s="52"/>
      <c r="H17" s="74"/>
      <c r="I17" s="74"/>
      <c r="J17" s="74"/>
      <c r="K17" s="74"/>
      <c r="L17" s="74"/>
      <c r="M17" s="33"/>
      <c r="N17" s="33"/>
      <c r="O17" s="33"/>
      <c r="P17" s="33"/>
    </row>
    <row r="18" spans="1:31" ht="15">
      <c r="A18" s="12"/>
      <c r="B18" s="13"/>
      <c r="C18" s="138" t="s">
        <v>2</v>
      </c>
      <c r="D18" s="138"/>
      <c r="E18" s="139"/>
      <c r="F18" s="11" t="s">
        <v>3</v>
      </c>
      <c r="G18" s="28" t="s">
        <v>12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</row>
    <row r="19" spans="1:31" ht="18.75" customHeight="1">
      <c r="A19" s="20"/>
      <c r="B19" s="21"/>
      <c r="C19" s="23"/>
      <c r="D19" s="23"/>
      <c r="E19" s="23"/>
      <c r="F19" s="24"/>
      <c r="G19" s="19"/>
      <c r="H19" s="140" t="s">
        <v>22</v>
      </c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2"/>
      <c r="X19" s="17"/>
      <c r="Y19" s="17"/>
      <c r="Z19" s="17"/>
      <c r="AA19" s="1"/>
      <c r="AB19" s="135"/>
      <c r="AC19" s="135"/>
      <c r="AD19" s="2"/>
      <c r="AE19" s="136"/>
    </row>
    <row r="20" spans="1:31" ht="15.75" customHeight="1" thickBot="1">
      <c r="A20" s="41"/>
      <c r="B20" s="42"/>
      <c r="C20" s="43"/>
      <c r="D20" s="43"/>
      <c r="E20" s="43"/>
      <c r="F20" s="44"/>
      <c r="G20" s="45"/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 t="s">
        <v>23</v>
      </c>
      <c r="T20" s="49">
        <v>77</v>
      </c>
      <c r="U20" s="36"/>
      <c r="V20" s="36"/>
      <c r="W20" s="46"/>
      <c r="X20" s="47"/>
      <c r="Y20" s="48"/>
      <c r="Z20" s="48"/>
      <c r="AA20" s="1"/>
      <c r="AB20" s="135"/>
      <c r="AC20" s="135"/>
      <c r="AD20" s="2"/>
      <c r="AE20" s="136"/>
    </row>
    <row r="21" spans="1:31" ht="42" customHeight="1">
      <c r="A21" s="16" t="s">
        <v>4</v>
      </c>
      <c r="B21" s="22" t="s">
        <v>5</v>
      </c>
      <c r="C21" s="37" t="s">
        <v>6</v>
      </c>
      <c r="D21" s="37" t="s">
        <v>7</v>
      </c>
      <c r="E21" s="37" t="s">
        <v>8</v>
      </c>
      <c r="F21" s="38" t="s">
        <v>13</v>
      </c>
      <c r="G21" s="37" t="s">
        <v>14</v>
      </c>
      <c r="H21" s="39">
        <v>1</v>
      </c>
      <c r="I21" s="39">
        <v>2</v>
      </c>
      <c r="J21" s="39">
        <v>3</v>
      </c>
      <c r="K21" s="39">
        <v>4</v>
      </c>
      <c r="L21" s="39">
        <v>5</v>
      </c>
      <c r="M21" s="39">
        <v>6</v>
      </c>
      <c r="N21" s="39">
        <v>7</v>
      </c>
      <c r="O21" s="39">
        <v>8</v>
      </c>
      <c r="P21" s="39">
        <v>9</v>
      </c>
      <c r="Q21" s="39">
        <v>10</v>
      </c>
      <c r="R21" s="39">
        <v>11</v>
      </c>
      <c r="S21" s="39">
        <v>12</v>
      </c>
      <c r="T21" s="39">
        <v>13</v>
      </c>
      <c r="U21" s="39">
        <v>14</v>
      </c>
      <c r="V21" s="39">
        <v>15</v>
      </c>
      <c r="W21" s="40" t="s">
        <v>15</v>
      </c>
      <c r="X21" s="29" t="s">
        <v>9</v>
      </c>
      <c r="Y21" s="18" t="s">
        <v>10</v>
      </c>
      <c r="Z21" s="18" t="s">
        <v>11</v>
      </c>
      <c r="AA21" s="1"/>
      <c r="AB21" s="135"/>
      <c r="AC21" s="135"/>
      <c r="AD21" s="2"/>
      <c r="AE21" s="136"/>
    </row>
    <row r="22" spans="1:31" ht="18" customHeight="1">
      <c r="A22" s="27">
        <v>1</v>
      </c>
      <c r="B22" s="25"/>
      <c r="C22" s="65" t="s">
        <v>142</v>
      </c>
      <c r="D22" s="98" t="s">
        <v>41</v>
      </c>
      <c r="E22" s="99" t="s">
        <v>38</v>
      </c>
      <c r="F22" s="65" t="s">
        <v>34</v>
      </c>
      <c r="G22" s="65" t="s">
        <v>110</v>
      </c>
      <c r="H22" s="100">
        <v>5</v>
      </c>
      <c r="I22" s="15">
        <v>0</v>
      </c>
      <c r="J22" s="15">
        <v>6</v>
      </c>
      <c r="K22" s="15">
        <v>5</v>
      </c>
      <c r="L22" s="100">
        <v>6</v>
      </c>
      <c r="M22" s="15">
        <v>5</v>
      </c>
      <c r="N22" s="15">
        <v>4</v>
      </c>
      <c r="O22" s="15">
        <v>0</v>
      </c>
      <c r="P22" s="15">
        <v>4</v>
      </c>
      <c r="Q22" s="15">
        <v>4</v>
      </c>
      <c r="R22" s="15"/>
      <c r="S22" s="15"/>
      <c r="T22" s="15"/>
      <c r="U22" s="15"/>
      <c r="V22" s="15"/>
      <c r="W22" s="31">
        <f aca="true" t="shared" si="0" ref="W22:W34">IF(C22="","",SUM(H22:V22))</f>
        <v>39</v>
      </c>
      <c r="X22" s="30"/>
      <c r="Y22" s="26">
        <f aca="true" t="shared" si="1" ref="Y22:Y34">IF(C22="","",W22/T$20)</f>
        <v>0.5064935064935064</v>
      </c>
      <c r="Z22" s="27" t="s">
        <v>30</v>
      </c>
      <c r="AA22" s="1"/>
      <c r="AB22" s="135"/>
      <c r="AC22" s="135"/>
      <c r="AD22" s="2"/>
      <c r="AE22" s="136"/>
    </row>
    <row r="23" spans="1:31" ht="18" customHeight="1">
      <c r="A23" s="27">
        <v>2</v>
      </c>
      <c r="B23" s="25"/>
      <c r="C23" s="65" t="s">
        <v>114</v>
      </c>
      <c r="D23" s="98" t="s">
        <v>37</v>
      </c>
      <c r="E23" s="99" t="s">
        <v>50</v>
      </c>
      <c r="F23" s="65" t="s">
        <v>34</v>
      </c>
      <c r="G23" s="65" t="s">
        <v>115</v>
      </c>
      <c r="H23" s="100">
        <v>4.5</v>
      </c>
      <c r="I23" s="15">
        <v>4</v>
      </c>
      <c r="J23" s="15">
        <v>4</v>
      </c>
      <c r="K23" s="15">
        <v>0</v>
      </c>
      <c r="L23" s="100">
        <v>0</v>
      </c>
      <c r="M23" s="15">
        <v>6</v>
      </c>
      <c r="N23" s="15">
        <v>2</v>
      </c>
      <c r="O23" s="15">
        <v>0</v>
      </c>
      <c r="P23" s="15">
        <v>1</v>
      </c>
      <c r="Q23" s="15">
        <v>4</v>
      </c>
      <c r="R23" s="15"/>
      <c r="S23" s="15"/>
      <c r="T23" s="15"/>
      <c r="U23" s="15"/>
      <c r="V23" s="15"/>
      <c r="W23" s="31">
        <f t="shared" si="0"/>
        <v>25.5</v>
      </c>
      <c r="X23" s="30"/>
      <c r="Y23" s="26">
        <f t="shared" si="1"/>
        <v>0.33116883116883117</v>
      </c>
      <c r="Z23" s="27" t="s">
        <v>29</v>
      </c>
      <c r="AA23" s="1"/>
      <c r="AB23" s="135"/>
      <c r="AC23" s="135"/>
      <c r="AD23" s="2"/>
      <c r="AE23" s="136"/>
    </row>
    <row r="24" spans="1:31" ht="18" customHeight="1">
      <c r="A24" s="27">
        <v>3</v>
      </c>
      <c r="B24" s="25"/>
      <c r="C24" s="65" t="s">
        <v>118</v>
      </c>
      <c r="D24" s="98" t="s">
        <v>37</v>
      </c>
      <c r="E24" s="99" t="s">
        <v>49</v>
      </c>
      <c r="F24" s="65" t="s">
        <v>42</v>
      </c>
      <c r="G24" s="65" t="s">
        <v>43</v>
      </c>
      <c r="H24" s="100">
        <v>7</v>
      </c>
      <c r="I24" s="15">
        <v>0</v>
      </c>
      <c r="J24" s="15">
        <v>6</v>
      </c>
      <c r="K24" s="15">
        <v>3</v>
      </c>
      <c r="L24" s="100">
        <v>0</v>
      </c>
      <c r="M24" s="15">
        <v>1</v>
      </c>
      <c r="N24" s="15">
        <v>0</v>
      </c>
      <c r="O24" s="15">
        <v>0</v>
      </c>
      <c r="P24" s="15">
        <v>1</v>
      </c>
      <c r="Q24" s="15">
        <v>4</v>
      </c>
      <c r="R24" s="15"/>
      <c r="S24" s="15"/>
      <c r="T24" s="15"/>
      <c r="U24" s="15"/>
      <c r="V24" s="15"/>
      <c r="W24" s="31">
        <f t="shared" si="0"/>
        <v>22</v>
      </c>
      <c r="X24" s="30"/>
      <c r="Y24" s="26">
        <f t="shared" si="1"/>
        <v>0.2857142857142857</v>
      </c>
      <c r="Z24" s="27" t="s">
        <v>29</v>
      </c>
      <c r="AA24" s="1"/>
      <c r="AB24" s="135"/>
      <c r="AC24" s="135"/>
      <c r="AD24" s="2"/>
      <c r="AE24" s="136"/>
    </row>
    <row r="25" spans="1:31" ht="18" customHeight="1">
      <c r="A25" s="27">
        <f aca="true" t="shared" si="2" ref="A25:A34">IF(C25="","",A24+1)</f>
        <v>4</v>
      </c>
      <c r="B25" s="25"/>
      <c r="C25" s="65" t="s">
        <v>128</v>
      </c>
      <c r="D25" s="113" t="s">
        <v>52</v>
      </c>
      <c r="E25" s="116" t="s">
        <v>37</v>
      </c>
      <c r="F25" s="102" t="s">
        <v>129</v>
      </c>
      <c r="G25" s="103" t="s">
        <v>130</v>
      </c>
      <c r="H25" s="104">
        <v>6</v>
      </c>
      <c r="I25" s="105">
        <v>5</v>
      </c>
      <c r="J25" s="105">
        <v>0</v>
      </c>
      <c r="K25" s="105">
        <v>3</v>
      </c>
      <c r="L25" s="104">
        <v>0</v>
      </c>
      <c r="M25" s="105">
        <v>0</v>
      </c>
      <c r="N25" s="105">
        <v>0</v>
      </c>
      <c r="O25" s="105">
        <v>0</v>
      </c>
      <c r="P25" s="105">
        <v>2</v>
      </c>
      <c r="Q25" s="105">
        <v>4</v>
      </c>
      <c r="R25" s="15"/>
      <c r="S25" s="15"/>
      <c r="T25" s="15"/>
      <c r="U25" s="15"/>
      <c r="V25" s="15"/>
      <c r="W25" s="31">
        <f t="shared" si="0"/>
        <v>20</v>
      </c>
      <c r="X25" s="30"/>
      <c r="Y25" s="26">
        <f t="shared" si="1"/>
        <v>0.2597402597402597</v>
      </c>
      <c r="Z25" s="27" t="s">
        <v>29</v>
      </c>
      <c r="AA25" s="1"/>
      <c r="AB25" s="135"/>
      <c r="AC25" s="135"/>
      <c r="AD25" s="2"/>
      <c r="AE25" s="136"/>
    </row>
    <row r="26" spans="1:31" ht="18" customHeight="1">
      <c r="A26" s="27">
        <f t="shared" si="2"/>
        <v>5</v>
      </c>
      <c r="B26" s="25"/>
      <c r="C26" s="65" t="s">
        <v>134</v>
      </c>
      <c r="D26" s="112" t="s">
        <v>52</v>
      </c>
      <c r="E26" s="115" t="s">
        <v>38</v>
      </c>
      <c r="F26" s="65" t="s">
        <v>63</v>
      </c>
      <c r="G26" s="65" t="s">
        <v>135</v>
      </c>
      <c r="H26" s="108">
        <v>6.5</v>
      </c>
      <c r="I26" s="109">
        <v>5</v>
      </c>
      <c r="J26" s="109">
        <v>0</v>
      </c>
      <c r="K26" s="109">
        <v>0</v>
      </c>
      <c r="L26" s="108">
        <v>0</v>
      </c>
      <c r="M26" s="109">
        <v>0</v>
      </c>
      <c r="N26" s="109">
        <v>2</v>
      </c>
      <c r="O26" s="109">
        <v>0</v>
      </c>
      <c r="P26" s="109">
        <v>2</v>
      </c>
      <c r="Q26" s="109">
        <v>4</v>
      </c>
      <c r="R26" s="15"/>
      <c r="S26" s="15"/>
      <c r="T26" s="15"/>
      <c r="U26" s="15"/>
      <c r="V26" s="15"/>
      <c r="W26" s="31">
        <f t="shared" si="0"/>
        <v>19.5</v>
      </c>
      <c r="X26" s="30"/>
      <c r="Y26" s="26">
        <f t="shared" si="1"/>
        <v>0.2532467532467532</v>
      </c>
      <c r="Z26" s="27" t="s">
        <v>29</v>
      </c>
      <c r="AA26" s="1"/>
      <c r="AB26" s="135"/>
      <c r="AC26" s="135"/>
      <c r="AD26" s="2"/>
      <c r="AE26" s="136"/>
    </row>
    <row r="27" spans="1:31" ht="18" customHeight="1">
      <c r="A27" s="27">
        <f t="shared" si="2"/>
        <v>6</v>
      </c>
      <c r="B27" s="25"/>
      <c r="C27" s="65" t="s">
        <v>136</v>
      </c>
      <c r="D27" s="112" t="s">
        <v>52</v>
      </c>
      <c r="E27" s="115" t="s">
        <v>38</v>
      </c>
      <c r="F27" s="65" t="s">
        <v>67</v>
      </c>
      <c r="G27" s="65" t="s">
        <v>86</v>
      </c>
      <c r="H27" s="108">
        <v>6</v>
      </c>
      <c r="I27" s="109">
        <v>3</v>
      </c>
      <c r="J27" s="109">
        <v>2</v>
      </c>
      <c r="K27" s="109">
        <v>0</v>
      </c>
      <c r="L27" s="108">
        <v>0</v>
      </c>
      <c r="M27" s="109">
        <v>0</v>
      </c>
      <c r="N27" s="109">
        <v>0</v>
      </c>
      <c r="O27" s="109">
        <v>0</v>
      </c>
      <c r="P27" s="109">
        <v>4</v>
      </c>
      <c r="Q27" s="109">
        <v>4</v>
      </c>
      <c r="R27" s="15"/>
      <c r="S27" s="15"/>
      <c r="T27" s="15"/>
      <c r="U27" s="15"/>
      <c r="V27" s="15"/>
      <c r="W27" s="31">
        <f t="shared" si="0"/>
        <v>19</v>
      </c>
      <c r="X27" s="30"/>
      <c r="Y27" s="26">
        <f t="shared" si="1"/>
        <v>0.24675324675324675</v>
      </c>
      <c r="Z27" s="27"/>
      <c r="AA27" s="1"/>
      <c r="AB27" s="135"/>
      <c r="AC27" s="135"/>
      <c r="AD27" s="2"/>
      <c r="AE27" s="136"/>
    </row>
    <row r="28" spans="1:31" ht="18" customHeight="1">
      <c r="A28" s="27">
        <f t="shared" si="2"/>
        <v>7</v>
      </c>
      <c r="B28" s="25"/>
      <c r="C28" s="65" t="s">
        <v>116</v>
      </c>
      <c r="D28" s="98" t="s">
        <v>37</v>
      </c>
      <c r="E28" s="99" t="s">
        <v>33</v>
      </c>
      <c r="F28" s="65" t="s">
        <v>34</v>
      </c>
      <c r="G28" s="65" t="s">
        <v>117</v>
      </c>
      <c r="H28" s="100">
        <v>5.5</v>
      </c>
      <c r="I28" s="15">
        <v>2</v>
      </c>
      <c r="J28" s="15">
        <v>4</v>
      </c>
      <c r="K28" s="15">
        <v>0</v>
      </c>
      <c r="L28" s="100">
        <v>1</v>
      </c>
      <c r="M28" s="15">
        <v>0</v>
      </c>
      <c r="N28" s="15">
        <v>0</v>
      </c>
      <c r="O28" s="15">
        <v>0</v>
      </c>
      <c r="P28" s="15">
        <v>1</v>
      </c>
      <c r="Q28" s="15">
        <v>4</v>
      </c>
      <c r="R28" s="15"/>
      <c r="S28" s="15"/>
      <c r="T28" s="15"/>
      <c r="U28" s="15"/>
      <c r="V28" s="15"/>
      <c r="W28" s="31">
        <f t="shared" si="0"/>
        <v>17.5</v>
      </c>
      <c r="X28" s="30"/>
      <c r="Y28" s="26">
        <f t="shared" si="1"/>
        <v>0.22727272727272727</v>
      </c>
      <c r="Z28" s="27"/>
      <c r="AA28" s="1"/>
      <c r="AB28" s="135"/>
      <c r="AC28" s="135"/>
      <c r="AD28" s="2"/>
      <c r="AE28" s="136"/>
    </row>
    <row r="29" spans="1:31" ht="18" customHeight="1">
      <c r="A29" s="27">
        <f t="shared" si="2"/>
        <v>8</v>
      </c>
      <c r="B29" s="25"/>
      <c r="C29" s="65" t="s">
        <v>111</v>
      </c>
      <c r="D29" s="98" t="s">
        <v>112</v>
      </c>
      <c r="E29" s="99" t="s">
        <v>38</v>
      </c>
      <c r="F29" s="65" t="s">
        <v>34</v>
      </c>
      <c r="G29" s="65" t="s">
        <v>113</v>
      </c>
      <c r="H29" s="100">
        <v>5.5</v>
      </c>
      <c r="I29" s="15">
        <v>3</v>
      </c>
      <c r="J29" s="15">
        <v>0</v>
      </c>
      <c r="K29" s="15">
        <v>3</v>
      </c>
      <c r="L29" s="100">
        <v>0</v>
      </c>
      <c r="M29" s="15">
        <v>0</v>
      </c>
      <c r="N29" s="15">
        <v>0</v>
      </c>
      <c r="O29" s="15">
        <v>0</v>
      </c>
      <c r="P29" s="15">
        <v>1</v>
      </c>
      <c r="Q29" s="15">
        <v>4</v>
      </c>
      <c r="R29" s="15"/>
      <c r="S29" s="15"/>
      <c r="T29" s="15"/>
      <c r="U29" s="15"/>
      <c r="V29" s="15"/>
      <c r="W29" s="31">
        <f t="shared" si="0"/>
        <v>16.5</v>
      </c>
      <c r="X29" s="30"/>
      <c r="Y29" s="26">
        <f t="shared" si="1"/>
        <v>0.21428571428571427</v>
      </c>
      <c r="Z29" s="27"/>
      <c r="AA29" s="1"/>
      <c r="AB29" s="135"/>
      <c r="AC29" s="135"/>
      <c r="AD29" s="2"/>
      <c r="AE29" s="136"/>
    </row>
    <row r="30" spans="1:31" ht="18" customHeight="1">
      <c r="A30" s="27">
        <f t="shared" si="2"/>
        <v>9</v>
      </c>
      <c r="B30" s="25"/>
      <c r="C30" s="65" t="s">
        <v>120</v>
      </c>
      <c r="D30" s="98" t="s">
        <v>37</v>
      </c>
      <c r="E30" s="99" t="s">
        <v>38</v>
      </c>
      <c r="F30" s="101" t="s">
        <v>85</v>
      </c>
      <c r="G30" s="101" t="s">
        <v>86</v>
      </c>
      <c r="H30" s="100">
        <v>5.5</v>
      </c>
      <c r="I30" s="15">
        <v>0</v>
      </c>
      <c r="J30" s="15">
        <v>0</v>
      </c>
      <c r="K30" s="15">
        <v>3</v>
      </c>
      <c r="L30" s="100">
        <v>0</v>
      </c>
      <c r="M30" s="15">
        <v>0</v>
      </c>
      <c r="N30" s="15">
        <v>0</v>
      </c>
      <c r="O30" s="15">
        <v>0</v>
      </c>
      <c r="P30" s="15">
        <v>2</v>
      </c>
      <c r="Q30" s="15">
        <v>4</v>
      </c>
      <c r="R30" s="15"/>
      <c r="S30" s="15"/>
      <c r="T30" s="15"/>
      <c r="U30" s="15"/>
      <c r="V30" s="15"/>
      <c r="W30" s="31">
        <f t="shared" si="0"/>
        <v>14.5</v>
      </c>
      <c r="X30" s="30"/>
      <c r="Y30" s="26">
        <f t="shared" si="1"/>
        <v>0.18831168831168832</v>
      </c>
      <c r="Z30" s="27"/>
      <c r="AA30" s="1"/>
      <c r="AB30" s="135"/>
      <c r="AC30" s="135"/>
      <c r="AD30" s="2"/>
      <c r="AE30" s="136"/>
    </row>
    <row r="31" spans="1:31" ht="18" customHeight="1">
      <c r="A31" s="27">
        <f t="shared" si="2"/>
        <v>10</v>
      </c>
      <c r="B31" s="25"/>
      <c r="C31" s="65" t="s">
        <v>126</v>
      </c>
      <c r="D31" s="98" t="s">
        <v>37</v>
      </c>
      <c r="E31" s="99" t="s">
        <v>38</v>
      </c>
      <c r="F31" s="65" t="s">
        <v>89</v>
      </c>
      <c r="G31" s="65" t="s">
        <v>127</v>
      </c>
      <c r="H31" s="100">
        <v>3.5</v>
      </c>
      <c r="I31" s="15">
        <v>6</v>
      </c>
      <c r="J31" s="15">
        <v>0</v>
      </c>
      <c r="K31" s="15">
        <v>0</v>
      </c>
      <c r="L31" s="100">
        <v>0</v>
      </c>
      <c r="M31" s="15">
        <v>0</v>
      </c>
      <c r="N31" s="15">
        <v>0</v>
      </c>
      <c r="O31" s="15">
        <v>0</v>
      </c>
      <c r="P31" s="15">
        <v>1</v>
      </c>
      <c r="Q31" s="15">
        <v>4</v>
      </c>
      <c r="R31" s="15"/>
      <c r="S31" s="15"/>
      <c r="T31" s="15"/>
      <c r="U31" s="15"/>
      <c r="V31" s="15"/>
      <c r="W31" s="31">
        <f t="shared" si="0"/>
        <v>14.5</v>
      </c>
      <c r="X31" s="30"/>
      <c r="Y31" s="26">
        <f t="shared" si="1"/>
        <v>0.18831168831168832</v>
      </c>
      <c r="Z31" s="27"/>
      <c r="AA31" s="1"/>
      <c r="AB31" s="135"/>
      <c r="AC31" s="135"/>
      <c r="AD31" s="2"/>
      <c r="AE31" s="136"/>
    </row>
    <row r="32" spans="1:31" ht="18" customHeight="1">
      <c r="A32" s="27">
        <f t="shared" si="2"/>
        <v>11</v>
      </c>
      <c r="B32" s="25"/>
      <c r="C32" s="65" t="s">
        <v>26</v>
      </c>
      <c r="D32" s="98" t="s">
        <v>38</v>
      </c>
      <c r="E32" s="99" t="s">
        <v>49</v>
      </c>
      <c r="F32" s="65" t="s">
        <v>46</v>
      </c>
      <c r="G32" s="65" t="s">
        <v>119</v>
      </c>
      <c r="H32" s="100">
        <v>4.5</v>
      </c>
      <c r="I32" s="15">
        <v>0</v>
      </c>
      <c r="J32" s="15">
        <v>0</v>
      </c>
      <c r="K32" s="15">
        <v>3</v>
      </c>
      <c r="L32" s="100">
        <v>0</v>
      </c>
      <c r="M32" s="15">
        <v>0</v>
      </c>
      <c r="N32" s="15">
        <v>0</v>
      </c>
      <c r="O32" s="15">
        <v>0</v>
      </c>
      <c r="P32" s="15">
        <v>2</v>
      </c>
      <c r="Q32" s="15">
        <v>4</v>
      </c>
      <c r="R32" s="15"/>
      <c r="S32" s="15"/>
      <c r="T32" s="15"/>
      <c r="U32" s="15"/>
      <c r="V32" s="15"/>
      <c r="W32" s="31">
        <f t="shared" si="0"/>
        <v>13.5</v>
      </c>
      <c r="X32" s="30"/>
      <c r="Y32" s="26">
        <f t="shared" si="1"/>
        <v>0.17532467532467533</v>
      </c>
      <c r="Z32" s="27"/>
      <c r="AA32" s="1"/>
      <c r="AB32" s="135"/>
      <c r="AC32" s="135"/>
      <c r="AD32" s="2"/>
      <c r="AE32" s="136"/>
    </row>
    <row r="33" spans="1:31" ht="18" customHeight="1">
      <c r="A33" s="27">
        <f t="shared" si="2"/>
        <v>12</v>
      </c>
      <c r="B33" s="25"/>
      <c r="C33" s="65" t="s">
        <v>75</v>
      </c>
      <c r="D33" s="112" t="s">
        <v>137</v>
      </c>
      <c r="E33" s="115" t="s">
        <v>41</v>
      </c>
      <c r="F33" s="65" t="s">
        <v>67</v>
      </c>
      <c r="G33" s="65" t="s">
        <v>86</v>
      </c>
      <c r="H33" s="108">
        <v>5.5</v>
      </c>
      <c r="I33" s="109">
        <v>0</v>
      </c>
      <c r="J33" s="109">
        <v>0</v>
      </c>
      <c r="K33" s="109">
        <v>3</v>
      </c>
      <c r="L33" s="108">
        <v>0</v>
      </c>
      <c r="M33" s="109">
        <v>0</v>
      </c>
      <c r="N33" s="109">
        <v>0</v>
      </c>
      <c r="O33" s="109">
        <v>0</v>
      </c>
      <c r="P33" s="109">
        <v>1</v>
      </c>
      <c r="Q33" s="109">
        <v>4</v>
      </c>
      <c r="R33" s="15"/>
      <c r="S33" s="15"/>
      <c r="T33" s="15"/>
      <c r="U33" s="15"/>
      <c r="V33" s="15"/>
      <c r="W33" s="31">
        <f t="shared" si="0"/>
        <v>13.5</v>
      </c>
      <c r="X33" s="30"/>
      <c r="Y33" s="26">
        <f t="shared" si="1"/>
        <v>0.17532467532467533</v>
      </c>
      <c r="Z33" s="27"/>
      <c r="AA33" s="1"/>
      <c r="AB33" s="135"/>
      <c r="AC33" s="135"/>
      <c r="AD33" s="2"/>
      <c r="AE33" s="136"/>
    </row>
    <row r="34" spans="1:31" ht="18" customHeight="1">
      <c r="A34" s="27">
        <f t="shared" si="2"/>
        <v>13</v>
      </c>
      <c r="B34" s="25"/>
      <c r="C34" s="65" t="s">
        <v>26</v>
      </c>
      <c r="D34" s="107" t="s">
        <v>41</v>
      </c>
      <c r="E34" s="110" t="s">
        <v>40</v>
      </c>
      <c r="F34" s="65" t="s">
        <v>67</v>
      </c>
      <c r="G34" s="65" t="s">
        <v>86</v>
      </c>
      <c r="H34" s="108">
        <v>6.5</v>
      </c>
      <c r="I34" s="109">
        <v>1</v>
      </c>
      <c r="J34" s="109">
        <v>0</v>
      </c>
      <c r="K34" s="109">
        <v>0</v>
      </c>
      <c r="L34" s="108">
        <v>0</v>
      </c>
      <c r="M34" s="109">
        <v>0</v>
      </c>
      <c r="N34" s="109">
        <v>0</v>
      </c>
      <c r="O34" s="109">
        <v>0</v>
      </c>
      <c r="P34" s="109">
        <v>2</v>
      </c>
      <c r="Q34" s="109">
        <v>4</v>
      </c>
      <c r="R34" s="15"/>
      <c r="S34" s="15"/>
      <c r="T34" s="15"/>
      <c r="U34" s="15"/>
      <c r="V34" s="15"/>
      <c r="W34" s="31">
        <f t="shared" si="0"/>
        <v>13.5</v>
      </c>
      <c r="X34" s="30"/>
      <c r="Y34" s="26">
        <f t="shared" si="1"/>
        <v>0.17532467532467533</v>
      </c>
      <c r="Z34" s="27"/>
      <c r="AA34" s="1"/>
      <c r="AB34" s="135"/>
      <c r="AC34" s="135"/>
      <c r="AD34" s="2"/>
      <c r="AE34" s="136"/>
    </row>
    <row r="35" spans="1:31" ht="18" customHeight="1">
      <c r="A35" s="83">
        <v>14</v>
      </c>
      <c r="B35" s="85"/>
      <c r="C35" s="65" t="s">
        <v>139</v>
      </c>
      <c r="D35" s="71" t="s">
        <v>37</v>
      </c>
      <c r="E35" s="107" t="s">
        <v>37</v>
      </c>
      <c r="F35" s="65" t="s">
        <v>67</v>
      </c>
      <c r="G35" s="65" t="s">
        <v>86</v>
      </c>
      <c r="H35" s="108">
        <v>5</v>
      </c>
      <c r="I35" s="109">
        <v>0</v>
      </c>
      <c r="J35" s="109">
        <v>0</v>
      </c>
      <c r="K35" s="109">
        <v>3</v>
      </c>
      <c r="L35" s="108">
        <v>0</v>
      </c>
      <c r="M35" s="109">
        <v>0</v>
      </c>
      <c r="N35" s="109">
        <v>0</v>
      </c>
      <c r="O35" s="109">
        <v>0</v>
      </c>
      <c r="P35" s="109">
        <v>1</v>
      </c>
      <c r="Q35" s="109">
        <v>4</v>
      </c>
      <c r="R35" s="56"/>
      <c r="S35" s="56"/>
      <c r="T35" s="56"/>
      <c r="U35" s="56"/>
      <c r="V35" s="56"/>
      <c r="W35" s="118">
        <v>13</v>
      </c>
      <c r="X35" s="120"/>
      <c r="Y35" s="88">
        <v>16.8</v>
      </c>
      <c r="Z35" s="88"/>
      <c r="AA35" s="1"/>
      <c r="AB35" s="135"/>
      <c r="AC35" s="135"/>
      <c r="AD35" s="2"/>
      <c r="AE35" s="136"/>
    </row>
    <row r="36" spans="1:31" ht="18" customHeight="1">
      <c r="A36" s="27">
        <f>IF(C36="","",A35+1)</f>
        <v>15</v>
      </c>
      <c r="B36" s="25"/>
      <c r="C36" s="65" t="s">
        <v>131</v>
      </c>
      <c r="D36" s="64" t="s">
        <v>33</v>
      </c>
      <c r="E36" s="63" t="s">
        <v>33</v>
      </c>
      <c r="F36" s="65" t="s">
        <v>132</v>
      </c>
      <c r="G36" s="65" t="s">
        <v>133</v>
      </c>
      <c r="H36" s="106">
        <v>4.5</v>
      </c>
      <c r="I36" s="95">
        <v>5</v>
      </c>
      <c r="J36" s="95">
        <v>0</v>
      </c>
      <c r="K36" s="95">
        <v>1</v>
      </c>
      <c r="L36" s="106">
        <v>0</v>
      </c>
      <c r="M36" s="95">
        <v>0</v>
      </c>
      <c r="N36" s="95">
        <v>0</v>
      </c>
      <c r="O36" s="95">
        <v>0</v>
      </c>
      <c r="P36" s="95">
        <v>2</v>
      </c>
      <c r="Q36" s="95">
        <v>0</v>
      </c>
      <c r="R36" s="15"/>
      <c r="S36" s="15"/>
      <c r="T36" s="15"/>
      <c r="U36" s="15"/>
      <c r="V36" s="15"/>
      <c r="W36" s="31">
        <f aca="true" t="shared" si="3" ref="W36:W42">IF(C36="","",SUM(H36:V36))</f>
        <v>12.5</v>
      </c>
      <c r="X36" s="30"/>
      <c r="Y36" s="26">
        <f aca="true" t="shared" si="4" ref="Y36:Y42">IF(C36="","",W36/T$20)</f>
        <v>0.16233766233766234</v>
      </c>
      <c r="Z36" s="27"/>
      <c r="AA36" s="1"/>
      <c r="AB36" s="135"/>
      <c r="AC36" s="135"/>
      <c r="AD36" s="2"/>
      <c r="AE36" s="136"/>
    </row>
    <row r="37" spans="1:31" ht="18" customHeight="1">
      <c r="A37" s="27">
        <f>IF(C37="","",A36+1)</f>
        <v>16</v>
      </c>
      <c r="B37" s="25"/>
      <c r="C37" s="65" t="s">
        <v>121</v>
      </c>
      <c r="D37" s="111" t="s">
        <v>38</v>
      </c>
      <c r="E37" s="114" t="s">
        <v>38</v>
      </c>
      <c r="F37" s="65" t="s">
        <v>122</v>
      </c>
      <c r="G37" s="65" t="s">
        <v>123</v>
      </c>
      <c r="H37" s="100">
        <v>5</v>
      </c>
      <c r="I37" s="15">
        <v>0</v>
      </c>
      <c r="J37" s="15">
        <v>0</v>
      </c>
      <c r="K37" s="15">
        <v>0</v>
      </c>
      <c r="L37" s="100">
        <v>0</v>
      </c>
      <c r="M37" s="15">
        <v>2</v>
      </c>
      <c r="N37" s="15">
        <v>0</v>
      </c>
      <c r="O37" s="15">
        <v>0</v>
      </c>
      <c r="P37" s="15">
        <v>1</v>
      </c>
      <c r="Q37" s="15">
        <v>4</v>
      </c>
      <c r="R37" s="15"/>
      <c r="S37" s="15"/>
      <c r="T37" s="15"/>
      <c r="U37" s="15"/>
      <c r="V37" s="15"/>
      <c r="W37" s="31">
        <f t="shared" si="3"/>
        <v>12</v>
      </c>
      <c r="X37" s="30"/>
      <c r="Y37" s="26">
        <f t="shared" si="4"/>
        <v>0.15584415584415584</v>
      </c>
      <c r="Z37" s="27"/>
      <c r="AA37" s="1"/>
      <c r="AB37" s="135"/>
      <c r="AC37" s="135"/>
      <c r="AD37" s="2"/>
      <c r="AE37" s="136"/>
    </row>
    <row r="38" spans="1:31" ht="18" customHeight="1">
      <c r="A38" s="27">
        <f>IF(C38="","",A37+1)</f>
        <v>17</v>
      </c>
      <c r="B38" s="25"/>
      <c r="C38" s="65" t="s">
        <v>66</v>
      </c>
      <c r="D38" s="107" t="s">
        <v>38</v>
      </c>
      <c r="E38" s="110" t="s">
        <v>38</v>
      </c>
      <c r="F38" s="65" t="s">
        <v>67</v>
      </c>
      <c r="G38" s="65" t="s">
        <v>86</v>
      </c>
      <c r="H38" s="108">
        <v>7</v>
      </c>
      <c r="I38" s="109">
        <v>0</v>
      </c>
      <c r="J38" s="109">
        <v>0</v>
      </c>
      <c r="K38" s="109">
        <v>1</v>
      </c>
      <c r="L38" s="108">
        <v>0</v>
      </c>
      <c r="M38" s="109">
        <v>0</v>
      </c>
      <c r="N38" s="109">
        <v>2</v>
      </c>
      <c r="O38" s="109">
        <v>0</v>
      </c>
      <c r="P38" s="109">
        <v>1</v>
      </c>
      <c r="Q38" s="109">
        <v>0</v>
      </c>
      <c r="R38" s="15"/>
      <c r="S38" s="15"/>
      <c r="T38" s="15"/>
      <c r="U38" s="15"/>
      <c r="V38" s="15"/>
      <c r="W38" s="31">
        <f t="shared" si="3"/>
        <v>11</v>
      </c>
      <c r="X38" s="30"/>
      <c r="Y38" s="26">
        <f t="shared" si="4"/>
        <v>0.14285714285714285</v>
      </c>
      <c r="Z38" s="27"/>
      <c r="AA38" s="1"/>
      <c r="AB38" s="135"/>
      <c r="AC38" s="135"/>
      <c r="AD38" s="2"/>
      <c r="AE38" s="136"/>
    </row>
    <row r="39" spans="1:31" ht="18" customHeight="1">
      <c r="A39" s="27">
        <v>18</v>
      </c>
      <c r="B39" s="25"/>
      <c r="C39" s="65" t="s">
        <v>105</v>
      </c>
      <c r="D39" s="111" t="s">
        <v>50</v>
      </c>
      <c r="E39" s="114" t="s">
        <v>80</v>
      </c>
      <c r="F39" s="65" t="s">
        <v>106</v>
      </c>
      <c r="G39" s="65" t="s">
        <v>107</v>
      </c>
      <c r="H39" s="100">
        <v>6.5</v>
      </c>
      <c r="I39" s="15">
        <v>0</v>
      </c>
      <c r="J39" s="15">
        <v>0</v>
      </c>
      <c r="K39" s="15">
        <v>3</v>
      </c>
      <c r="L39" s="100">
        <v>0</v>
      </c>
      <c r="M39" s="15">
        <v>0</v>
      </c>
      <c r="N39" s="15">
        <v>0</v>
      </c>
      <c r="O39" s="15">
        <v>0</v>
      </c>
      <c r="P39" s="15">
        <v>1</v>
      </c>
      <c r="Q39" s="15">
        <v>0</v>
      </c>
      <c r="R39" s="15"/>
      <c r="S39" s="15"/>
      <c r="T39" s="15"/>
      <c r="U39" s="15"/>
      <c r="V39" s="15"/>
      <c r="W39" s="31">
        <f t="shared" si="3"/>
        <v>10.5</v>
      </c>
      <c r="X39" s="30"/>
      <c r="Y39" s="26">
        <f t="shared" si="4"/>
        <v>0.13636363636363635</v>
      </c>
      <c r="Z39" s="27"/>
      <c r="AA39" s="1"/>
      <c r="AB39" s="135"/>
      <c r="AC39" s="135"/>
      <c r="AD39" s="2"/>
      <c r="AE39" s="136"/>
    </row>
    <row r="40" spans="1:31" ht="18" customHeight="1">
      <c r="A40" s="27">
        <f>IF(C40="","",A39+1)</f>
        <v>19</v>
      </c>
      <c r="B40" s="25"/>
      <c r="C40" s="65" t="s">
        <v>108</v>
      </c>
      <c r="D40" s="111" t="s">
        <v>109</v>
      </c>
      <c r="E40" s="114" t="s">
        <v>45</v>
      </c>
      <c r="F40" s="65" t="s">
        <v>106</v>
      </c>
      <c r="G40" s="65" t="s">
        <v>107</v>
      </c>
      <c r="H40" s="100">
        <v>6.5</v>
      </c>
      <c r="I40" s="15">
        <v>0</v>
      </c>
      <c r="J40" s="15">
        <v>0</v>
      </c>
      <c r="K40" s="15">
        <v>1</v>
      </c>
      <c r="L40" s="100">
        <v>0</v>
      </c>
      <c r="M40" s="15">
        <v>0</v>
      </c>
      <c r="N40" s="15">
        <v>0</v>
      </c>
      <c r="O40" s="15">
        <v>0</v>
      </c>
      <c r="P40" s="15">
        <v>1</v>
      </c>
      <c r="Q40" s="15">
        <v>0</v>
      </c>
      <c r="R40" s="15"/>
      <c r="S40" s="15"/>
      <c r="T40" s="15"/>
      <c r="U40" s="15"/>
      <c r="V40" s="15"/>
      <c r="W40" s="31">
        <f t="shared" si="3"/>
        <v>8.5</v>
      </c>
      <c r="X40" s="30"/>
      <c r="Y40" s="26">
        <f t="shared" si="4"/>
        <v>0.11038961038961038</v>
      </c>
      <c r="Z40" s="27"/>
      <c r="AA40" s="1"/>
      <c r="AB40" s="135"/>
      <c r="AC40" s="135"/>
      <c r="AD40" s="2"/>
      <c r="AE40" s="136"/>
    </row>
    <row r="41" spans="1:31" ht="18" customHeight="1">
      <c r="A41" s="27">
        <f>IF(C41="","",A40+1)</f>
        <v>20</v>
      </c>
      <c r="B41" s="25"/>
      <c r="C41" s="65" t="s">
        <v>138</v>
      </c>
      <c r="D41" s="107" t="s">
        <v>37</v>
      </c>
      <c r="E41" s="110" t="s">
        <v>38</v>
      </c>
      <c r="F41" s="65" t="s">
        <v>67</v>
      </c>
      <c r="G41" s="65" t="s">
        <v>86</v>
      </c>
      <c r="H41" s="108">
        <v>4.5</v>
      </c>
      <c r="I41" s="109">
        <v>2</v>
      </c>
      <c r="J41" s="109">
        <v>0</v>
      </c>
      <c r="K41" s="109">
        <v>0</v>
      </c>
      <c r="L41" s="108">
        <v>0</v>
      </c>
      <c r="M41" s="109">
        <v>0</v>
      </c>
      <c r="N41" s="109">
        <v>0</v>
      </c>
      <c r="O41" s="109">
        <v>0</v>
      </c>
      <c r="P41" s="109">
        <v>1</v>
      </c>
      <c r="Q41" s="109">
        <v>0</v>
      </c>
      <c r="R41" s="15"/>
      <c r="S41" s="15"/>
      <c r="T41" s="15"/>
      <c r="U41" s="15"/>
      <c r="V41" s="15"/>
      <c r="W41" s="31">
        <f t="shared" si="3"/>
        <v>7.5</v>
      </c>
      <c r="X41" s="30"/>
      <c r="Y41" s="26">
        <f t="shared" si="4"/>
        <v>0.09740259740259741</v>
      </c>
      <c r="Z41" s="27"/>
      <c r="AA41" s="1"/>
      <c r="AB41" s="135"/>
      <c r="AC41" s="135"/>
      <c r="AD41" s="2"/>
      <c r="AE41" s="136"/>
    </row>
    <row r="42" spans="1:31" ht="18.75">
      <c r="A42" s="81">
        <f>IF(C42="","",A41+1)</f>
        <v>21</v>
      </c>
      <c r="B42" s="84"/>
      <c r="C42" s="65" t="s">
        <v>143</v>
      </c>
      <c r="D42" s="111" t="s">
        <v>37</v>
      </c>
      <c r="E42" s="114" t="s">
        <v>33</v>
      </c>
      <c r="F42" s="65" t="s">
        <v>124</v>
      </c>
      <c r="G42" s="65" t="s">
        <v>125</v>
      </c>
      <c r="H42" s="100">
        <v>5</v>
      </c>
      <c r="I42" s="15">
        <v>0</v>
      </c>
      <c r="J42" s="15">
        <v>0</v>
      </c>
      <c r="K42" s="15">
        <v>1</v>
      </c>
      <c r="L42" s="100">
        <v>0</v>
      </c>
      <c r="M42" s="15">
        <v>0</v>
      </c>
      <c r="N42" s="15">
        <v>0</v>
      </c>
      <c r="O42" s="15">
        <v>0</v>
      </c>
      <c r="P42" s="15">
        <v>1</v>
      </c>
      <c r="Q42" s="15">
        <v>0</v>
      </c>
      <c r="R42" s="15"/>
      <c r="S42" s="15"/>
      <c r="T42" s="15"/>
      <c r="U42" s="15"/>
      <c r="V42" s="15"/>
      <c r="W42" s="117">
        <f t="shared" si="3"/>
        <v>7</v>
      </c>
      <c r="X42" s="119"/>
      <c r="Y42" s="121">
        <f t="shared" si="4"/>
        <v>0.09090909090909091</v>
      </c>
      <c r="Z42" s="81"/>
      <c r="AA42" s="1"/>
      <c r="AB42" s="1"/>
      <c r="AC42" s="1"/>
      <c r="AD42" s="2"/>
      <c r="AE42" s="2"/>
    </row>
    <row r="43" spans="1:26" ht="22.5" customHeight="1">
      <c r="A43" s="57"/>
      <c r="B43" s="57"/>
      <c r="C43" s="57"/>
      <c r="D43" s="63"/>
      <c r="E43" s="63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7"/>
    </row>
    <row r="44" spans="1:30" ht="26.25" customHeight="1">
      <c r="A44" s="57"/>
      <c r="B44" s="57"/>
      <c r="C44" s="57"/>
      <c r="D44" s="57"/>
      <c r="E44" s="58"/>
      <c r="F44" s="59"/>
      <c r="G44" s="63"/>
      <c r="H44" s="63"/>
      <c r="I44" s="63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7"/>
      <c r="AA44" s="61"/>
      <c r="AB44" s="61"/>
      <c r="AC44" s="61"/>
      <c r="AD44" s="61"/>
    </row>
    <row r="45" spans="1:30" ht="21.75" customHeight="1">
      <c r="A45" s="57"/>
      <c r="B45" s="57"/>
      <c r="C45" s="57"/>
      <c r="D45" s="57"/>
      <c r="E45" s="60"/>
      <c r="F45" s="59"/>
      <c r="G45" s="63"/>
      <c r="H45" s="63"/>
      <c r="I45" s="63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57"/>
      <c r="AA45" s="61"/>
      <c r="AB45" s="61"/>
      <c r="AC45" s="61"/>
      <c r="AD45" s="61"/>
    </row>
    <row r="46" spans="1:30" ht="21.75" customHeight="1">
      <c r="A46" s="57"/>
      <c r="B46" s="57"/>
      <c r="C46" s="57"/>
      <c r="D46" s="57"/>
      <c r="E46" s="60"/>
      <c r="F46" s="59"/>
      <c r="G46" s="63"/>
      <c r="H46" s="63"/>
      <c r="I46" s="63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57"/>
      <c r="AA46" s="61"/>
      <c r="AB46" s="61"/>
      <c r="AC46" s="61"/>
      <c r="AD46" s="61"/>
    </row>
    <row r="47" spans="1:30" ht="15">
      <c r="A47" s="57"/>
      <c r="B47" s="57"/>
      <c r="C47" s="57"/>
      <c r="D47" s="5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57"/>
      <c r="AA47" s="61"/>
      <c r="AB47" s="61"/>
      <c r="AC47" s="61"/>
      <c r="AD47" s="61"/>
    </row>
    <row r="48" spans="1:26" ht="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</sheetData>
  <sheetProtection/>
  <autoFilter ref="A21:Z21">
    <sortState ref="A22:Z54">
      <sortCondition descending="1" sortBy="value" ref="W22:W54"/>
    </sortState>
  </autoFilter>
  <mergeCells count="16">
    <mergeCell ref="A11:G11"/>
    <mergeCell ref="A1:Y1"/>
    <mergeCell ref="D3:E3"/>
    <mergeCell ref="F6:G6"/>
    <mergeCell ref="E8:G8"/>
    <mergeCell ref="A9:P9"/>
    <mergeCell ref="H11:L11"/>
    <mergeCell ref="H12:L12"/>
    <mergeCell ref="H15:L15"/>
    <mergeCell ref="AE19:AE41"/>
    <mergeCell ref="AB19:AB41"/>
    <mergeCell ref="AC19:AC41"/>
    <mergeCell ref="C18:E18"/>
    <mergeCell ref="H19:W19"/>
    <mergeCell ref="A15:G15"/>
    <mergeCell ref="A12:G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zoomScale="80" zoomScaleNormal="80" zoomScalePageLayoutView="0" workbookViewId="0" topLeftCell="A1">
      <selection activeCell="AD34" sqref="AD34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8.00390625" style="0" customWidth="1"/>
    <col min="7" max="7" width="19.8515625" style="0" customWidth="1"/>
    <col min="8" max="22" width="4.57421875" style="0" customWidth="1"/>
    <col min="23" max="23" width="7.7109375" style="0" customWidth="1"/>
    <col min="24" max="24" width="6.421875" style="0" customWidth="1"/>
    <col min="25" max="25" width="7.7109375" style="0" customWidth="1"/>
    <col min="26" max="26" width="10.8515625" style="0" customWidth="1"/>
  </cols>
  <sheetData>
    <row r="1" spans="1:29" ht="2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"/>
      <c r="AA1" s="1"/>
      <c r="AB1" s="1"/>
      <c r="AC1" s="1"/>
    </row>
    <row r="2" spans="1:29" ht="18.75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"/>
      <c r="AA2" s="1"/>
      <c r="AB2" s="1"/>
      <c r="AC2" s="1"/>
    </row>
    <row r="3" spans="1:29" ht="18.75">
      <c r="A3" s="10" t="s">
        <v>19</v>
      </c>
      <c r="B3" s="10"/>
      <c r="C3" s="10"/>
      <c r="D3" s="146" t="s">
        <v>91</v>
      </c>
      <c r="E3" s="14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"/>
      <c r="AA3" s="1"/>
      <c r="AB3" s="1"/>
      <c r="AC3" s="1"/>
    </row>
    <row r="4" spans="1:29" ht="21" customHeight="1">
      <c r="A4" s="10" t="s">
        <v>18</v>
      </c>
      <c r="B4" s="10"/>
      <c r="C4" s="32">
        <v>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"/>
      <c r="AA4" s="1"/>
      <c r="AB4" s="1"/>
      <c r="AC4" s="1"/>
    </row>
    <row r="5" spans="1:29" ht="21.75" customHeight="1">
      <c r="A5" s="10" t="s">
        <v>17</v>
      </c>
      <c r="B5" s="10"/>
      <c r="C5" s="10"/>
      <c r="D5" s="10"/>
      <c r="E5" s="32">
        <v>21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"/>
      <c r="AA5" s="1"/>
      <c r="AB5" s="1"/>
      <c r="AC5" s="1"/>
    </row>
    <row r="6" spans="1:29" ht="18.75">
      <c r="A6" s="10" t="s">
        <v>21</v>
      </c>
      <c r="B6" s="10"/>
      <c r="C6" s="10"/>
      <c r="D6" s="10"/>
      <c r="E6" s="10"/>
      <c r="F6" s="145" t="s">
        <v>92</v>
      </c>
      <c r="G6" s="14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"/>
      <c r="AA6" s="1"/>
      <c r="AB6" s="1"/>
      <c r="AC6" s="1"/>
    </row>
    <row r="7" spans="1:29" ht="18.75">
      <c r="A7" s="10" t="s">
        <v>20</v>
      </c>
      <c r="B7" s="10"/>
      <c r="C7" s="10"/>
      <c r="D7" s="10"/>
      <c r="E7" s="50" t="s">
        <v>141</v>
      </c>
      <c r="F7" s="51" t="s">
        <v>104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"/>
      <c r="AA7" s="1"/>
      <c r="AB7" s="1"/>
      <c r="AC7" s="1"/>
    </row>
    <row r="8" spans="1:29" ht="18.75">
      <c r="A8" s="10" t="s">
        <v>1</v>
      </c>
      <c r="B8" s="10"/>
      <c r="C8" s="10"/>
      <c r="D8" s="10"/>
      <c r="E8" s="144"/>
      <c r="F8" s="144"/>
      <c r="G8" s="14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1" customHeight="1">
      <c r="A9" s="137" t="s">
        <v>94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"/>
      <c r="AB9" s="1"/>
      <c r="AC9" s="1"/>
    </row>
    <row r="10" spans="1:31" ht="24.75" customHeight="1">
      <c r="A10" s="75" t="s">
        <v>95</v>
      </c>
      <c r="B10" s="75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1" customHeight="1">
      <c r="A11" s="137" t="s">
        <v>96</v>
      </c>
      <c r="B11" s="137"/>
      <c r="C11" s="137"/>
      <c r="D11" s="137"/>
      <c r="E11" s="137"/>
      <c r="F11" s="137"/>
      <c r="G11" s="137"/>
      <c r="H11" s="147"/>
      <c r="I11" s="147"/>
      <c r="J11" s="147"/>
      <c r="K11" s="147"/>
      <c r="L11" s="147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1"/>
      <c r="AE11" s="1"/>
    </row>
    <row r="12" spans="1:31" ht="18.75" customHeight="1">
      <c r="A12" s="137" t="s">
        <v>97</v>
      </c>
      <c r="B12" s="137"/>
      <c r="C12" s="137"/>
      <c r="D12" s="137"/>
      <c r="E12" s="137"/>
      <c r="F12" s="137"/>
      <c r="G12" s="137"/>
      <c r="H12" s="147"/>
      <c r="I12" s="147"/>
      <c r="J12" s="147"/>
      <c r="K12" s="147"/>
      <c r="L12" s="147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1"/>
      <c r="AE12" s="1"/>
    </row>
    <row r="13" spans="1:31" ht="18.75">
      <c r="A13" s="77" t="s">
        <v>98</v>
      </c>
      <c r="B13" s="78"/>
      <c r="C13" s="78"/>
      <c r="D13" s="76"/>
      <c r="E13" s="76"/>
      <c r="F13" s="76"/>
      <c r="G13" s="76"/>
      <c r="H13" s="79"/>
      <c r="I13" s="79"/>
      <c r="J13" s="79"/>
      <c r="K13" s="79"/>
      <c r="L13" s="79"/>
      <c r="M13" s="76"/>
      <c r="N13" s="76"/>
      <c r="O13" s="76"/>
      <c r="P13" s="7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.75">
      <c r="A14" s="75" t="s">
        <v>99</v>
      </c>
      <c r="B14" s="80"/>
      <c r="C14" s="80"/>
      <c r="D14" s="76"/>
      <c r="E14" s="76"/>
      <c r="F14" s="76"/>
      <c r="G14" s="76"/>
      <c r="H14" s="79"/>
      <c r="I14" s="79"/>
      <c r="J14" s="79"/>
      <c r="K14" s="79"/>
      <c r="L14" s="79"/>
      <c r="M14" s="76"/>
      <c r="N14" s="76"/>
      <c r="O14" s="76"/>
      <c r="P14" s="7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1" customHeight="1">
      <c r="A15" s="137" t="s">
        <v>100</v>
      </c>
      <c r="B15" s="137"/>
      <c r="C15" s="137"/>
      <c r="D15" s="137"/>
      <c r="E15" s="137"/>
      <c r="F15" s="137"/>
      <c r="G15" s="137"/>
      <c r="H15" s="148"/>
      <c r="I15" s="148"/>
      <c r="J15" s="148"/>
      <c r="K15" s="148"/>
      <c r="L15" s="14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1"/>
      <c r="AE15" s="1"/>
    </row>
    <row r="16" spans="1:31" ht="18.75" customHeight="1">
      <c r="A16" s="75" t="s">
        <v>101</v>
      </c>
      <c r="B16" s="75"/>
      <c r="C16" s="75"/>
      <c r="D16" s="75"/>
      <c r="E16" s="52"/>
      <c r="F16" s="52"/>
      <c r="G16" s="52"/>
      <c r="H16" s="74"/>
      <c r="I16" s="74"/>
      <c r="J16" s="74"/>
      <c r="K16" s="74"/>
      <c r="L16" s="7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1"/>
      <c r="AE16" s="1"/>
    </row>
    <row r="17" spans="1:16" ht="18.75">
      <c r="A17" s="75" t="s">
        <v>102</v>
      </c>
      <c r="B17" s="75"/>
      <c r="C17" s="75"/>
      <c r="D17" s="75"/>
      <c r="E17" s="52"/>
      <c r="F17" s="52"/>
      <c r="G17" s="52"/>
      <c r="H17" s="74"/>
      <c r="I17" s="74"/>
      <c r="J17" s="74"/>
      <c r="K17" s="74"/>
      <c r="L17" s="74"/>
      <c r="M17" s="33"/>
      <c r="N17" s="33"/>
      <c r="O17" s="33"/>
      <c r="P17" s="33"/>
    </row>
    <row r="18" spans="1:16" ht="18.75">
      <c r="A18" s="75"/>
      <c r="B18" s="75"/>
      <c r="C18" s="75"/>
      <c r="D18" s="75"/>
      <c r="E18" s="52"/>
      <c r="F18" s="52"/>
      <c r="G18" s="52"/>
      <c r="H18" s="74"/>
      <c r="I18" s="74"/>
      <c r="J18" s="74"/>
      <c r="K18" s="74"/>
      <c r="L18" s="74"/>
      <c r="M18" s="33"/>
      <c r="N18" s="33"/>
      <c r="O18" s="33"/>
      <c r="P18" s="33"/>
    </row>
    <row r="19" spans="1:31" ht="15">
      <c r="A19" s="12"/>
      <c r="B19" s="13"/>
      <c r="C19" s="138" t="s">
        <v>2</v>
      </c>
      <c r="D19" s="138"/>
      <c r="E19" s="139"/>
      <c r="F19" s="11" t="s">
        <v>3</v>
      </c>
      <c r="G19" s="28" t="s">
        <v>12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</row>
    <row r="20" spans="1:31" ht="18.75" customHeight="1">
      <c r="A20" s="20"/>
      <c r="B20" s="21"/>
      <c r="C20" s="23"/>
      <c r="D20" s="23"/>
      <c r="E20" s="23"/>
      <c r="F20" s="24"/>
      <c r="G20" s="19"/>
      <c r="H20" s="140" t="s">
        <v>22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7"/>
      <c r="Y20" s="17"/>
      <c r="Z20" s="17"/>
      <c r="AA20" s="1"/>
      <c r="AB20" s="135"/>
      <c r="AC20" s="135"/>
      <c r="AD20" s="2"/>
      <c r="AE20" s="136"/>
    </row>
    <row r="21" spans="1:31" ht="15.75" customHeight="1" thickBot="1">
      <c r="A21" s="41"/>
      <c r="B21" s="42"/>
      <c r="C21" s="43"/>
      <c r="D21" s="43"/>
      <c r="E21" s="43"/>
      <c r="F21" s="44"/>
      <c r="G21" s="45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 t="s">
        <v>23</v>
      </c>
      <c r="T21" s="49">
        <v>110</v>
      </c>
      <c r="U21" s="36"/>
      <c r="V21" s="36"/>
      <c r="W21" s="46"/>
      <c r="X21" s="47"/>
      <c r="Y21" s="48"/>
      <c r="Z21" s="48"/>
      <c r="AA21" s="1"/>
      <c r="AB21" s="135"/>
      <c r="AC21" s="135"/>
      <c r="AD21" s="2"/>
      <c r="AE21" s="136"/>
    </row>
    <row r="22" spans="1:31" ht="42" customHeight="1">
      <c r="A22" s="16" t="s">
        <v>4</v>
      </c>
      <c r="B22" s="22" t="s">
        <v>5</v>
      </c>
      <c r="C22" s="37" t="s">
        <v>6</v>
      </c>
      <c r="D22" s="37" t="s">
        <v>7</v>
      </c>
      <c r="E22" s="37" t="s">
        <v>8</v>
      </c>
      <c r="F22" s="38" t="s">
        <v>13</v>
      </c>
      <c r="G22" s="37" t="s">
        <v>14</v>
      </c>
      <c r="H22" s="39">
        <v>1</v>
      </c>
      <c r="I22" s="39">
        <v>2</v>
      </c>
      <c r="J22" s="39">
        <v>3</v>
      </c>
      <c r="K22" s="39">
        <v>4</v>
      </c>
      <c r="L22" s="39">
        <v>5</v>
      </c>
      <c r="M22" s="39">
        <v>6</v>
      </c>
      <c r="N22" s="39">
        <v>7</v>
      </c>
      <c r="O22" s="39">
        <v>8</v>
      </c>
      <c r="P22" s="39">
        <v>9</v>
      </c>
      <c r="Q22" s="39">
        <v>10</v>
      </c>
      <c r="R22" s="39">
        <v>11</v>
      </c>
      <c r="S22" s="39">
        <v>12</v>
      </c>
      <c r="T22" s="39">
        <v>13</v>
      </c>
      <c r="U22" s="39">
        <v>14</v>
      </c>
      <c r="V22" s="39">
        <v>15</v>
      </c>
      <c r="W22" s="40" t="s">
        <v>15</v>
      </c>
      <c r="X22" s="29" t="s">
        <v>9</v>
      </c>
      <c r="Y22" s="18" t="s">
        <v>10</v>
      </c>
      <c r="Z22" s="18" t="s">
        <v>11</v>
      </c>
      <c r="AA22" s="1"/>
      <c r="AB22" s="135"/>
      <c r="AC22" s="135"/>
      <c r="AD22" s="2"/>
      <c r="AE22" s="136"/>
    </row>
    <row r="23" spans="1:31" ht="18.75">
      <c r="A23" s="82">
        <v>1</v>
      </c>
      <c r="B23" s="82"/>
      <c r="C23" s="65" t="s">
        <v>162</v>
      </c>
      <c r="D23" s="127" t="s">
        <v>38</v>
      </c>
      <c r="E23" s="128" t="s">
        <v>38</v>
      </c>
      <c r="F23" s="65" t="s">
        <v>67</v>
      </c>
      <c r="G23" s="65" t="s">
        <v>70</v>
      </c>
      <c r="H23" s="165">
        <v>3.5</v>
      </c>
      <c r="I23" s="165">
        <v>8</v>
      </c>
      <c r="J23" s="165">
        <v>1</v>
      </c>
      <c r="K23" s="165">
        <v>1</v>
      </c>
      <c r="L23" s="165">
        <v>0</v>
      </c>
      <c r="M23" s="165">
        <v>1</v>
      </c>
      <c r="N23" s="165">
        <v>0</v>
      </c>
      <c r="O23" s="165">
        <v>3</v>
      </c>
      <c r="P23" s="165">
        <v>2</v>
      </c>
      <c r="Q23" s="165">
        <v>0</v>
      </c>
      <c r="R23" s="165">
        <v>0</v>
      </c>
      <c r="S23" s="165">
        <v>8</v>
      </c>
      <c r="T23" s="60"/>
      <c r="U23" s="60"/>
      <c r="V23" s="60"/>
      <c r="W23" s="31">
        <f>IF(C23="","",SUM(H23:V23))</f>
        <v>27.5</v>
      </c>
      <c r="X23" s="30"/>
      <c r="Y23" s="26">
        <f>IF(C23="","",W23/T$21)</f>
        <v>0.25</v>
      </c>
      <c r="Z23" s="82" t="s">
        <v>29</v>
      </c>
      <c r="AA23" s="1"/>
      <c r="AB23" s="135"/>
      <c r="AC23" s="135"/>
      <c r="AD23" s="2"/>
      <c r="AE23" s="136"/>
    </row>
    <row r="24" spans="1:31" ht="18" customHeight="1">
      <c r="A24" s="27">
        <v>2</v>
      </c>
      <c r="B24" s="25"/>
      <c r="C24" s="122" t="s">
        <v>147</v>
      </c>
      <c r="D24" s="123" t="s">
        <v>41</v>
      </c>
      <c r="E24" s="123" t="s">
        <v>33</v>
      </c>
      <c r="F24" s="122" t="s">
        <v>34</v>
      </c>
      <c r="G24" s="122" t="s">
        <v>113</v>
      </c>
      <c r="H24" s="90">
        <v>6</v>
      </c>
      <c r="I24" s="90">
        <v>0</v>
      </c>
      <c r="J24" s="90">
        <v>1</v>
      </c>
      <c r="K24" s="90">
        <v>2</v>
      </c>
      <c r="L24" s="90">
        <v>4</v>
      </c>
      <c r="M24" s="90">
        <v>1</v>
      </c>
      <c r="N24" s="90">
        <v>1</v>
      </c>
      <c r="O24" s="90">
        <v>0</v>
      </c>
      <c r="P24" s="90">
        <v>2</v>
      </c>
      <c r="Q24" s="90">
        <v>5</v>
      </c>
      <c r="R24" s="90">
        <v>0.5</v>
      </c>
      <c r="S24" s="90">
        <v>3</v>
      </c>
      <c r="T24" s="15"/>
      <c r="U24" s="15"/>
      <c r="V24" s="15"/>
      <c r="W24" s="31">
        <f>IF(C24="","",SUM(H24:V24))</f>
        <v>25.5</v>
      </c>
      <c r="X24" s="30"/>
      <c r="Y24" s="26">
        <f>IF(C24="","",W24/T$21)</f>
        <v>0.2318181818181818</v>
      </c>
      <c r="Z24" s="27"/>
      <c r="AA24" s="1"/>
      <c r="AB24" s="135"/>
      <c r="AC24" s="135"/>
      <c r="AD24" s="2"/>
      <c r="AE24" s="136"/>
    </row>
    <row r="25" spans="1:31" ht="18" customHeight="1">
      <c r="A25" s="83">
        <v>3</v>
      </c>
      <c r="B25" s="85"/>
      <c r="C25" s="65" t="s">
        <v>157</v>
      </c>
      <c r="D25" s="127" t="s">
        <v>37</v>
      </c>
      <c r="E25" s="128" t="s">
        <v>41</v>
      </c>
      <c r="F25" s="102" t="s">
        <v>67</v>
      </c>
      <c r="G25" s="103" t="s">
        <v>68</v>
      </c>
      <c r="H25" s="91">
        <v>2</v>
      </c>
      <c r="I25" s="91">
        <v>4</v>
      </c>
      <c r="J25" s="91">
        <v>1</v>
      </c>
      <c r="K25" s="91">
        <v>0</v>
      </c>
      <c r="L25" s="91">
        <v>0</v>
      </c>
      <c r="M25" s="91">
        <v>2</v>
      </c>
      <c r="N25" s="91">
        <v>2</v>
      </c>
      <c r="O25" s="91">
        <v>2</v>
      </c>
      <c r="P25" s="91">
        <v>0</v>
      </c>
      <c r="Q25" s="91">
        <v>5</v>
      </c>
      <c r="R25" s="91">
        <v>0</v>
      </c>
      <c r="S25" s="91">
        <v>2</v>
      </c>
      <c r="T25" s="56"/>
      <c r="U25" s="56"/>
      <c r="V25" s="56"/>
      <c r="W25" s="31">
        <f>IF(C25="","",SUM(H25:V25))</f>
        <v>20</v>
      </c>
      <c r="X25" s="30"/>
      <c r="Y25" s="26">
        <f>IF(C25="","",W25/T$21)</f>
        <v>0.18181818181818182</v>
      </c>
      <c r="Z25" s="88"/>
      <c r="AA25" s="1"/>
      <c r="AB25" s="135"/>
      <c r="AC25" s="135"/>
      <c r="AD25" s="2"/>
      <c r="AE25" s="136"/>
    </row>
    <row r="26" spans="1:31" ht="18" customHeight="1">
      <c r="A26" s="27">
        <f>IF(C26="","",A25+1)</f>
        <v>4</v>
      </c>
      <c r="B26" s="25"/>
      <c r="C26" s="125" t="s">
        <v>153</v>
      </c>
      <c r="D26" s="123" t="s">
        <v>33</v>
      </c>
      <c r="E26" s="123" t="s">
        <v>32</v>
      </c>
      <c r="F26" s="124" t="s">
        <v>129</v>
      </c>
      <c r="G26" s="125" t="s">
        <v>130</v>
      </c>
      <c r="H26" s="90">
        <v>3.5</v>
      </c>
      <c r="I26" s="90">
        <v>4</v>
      </c>
      <c r="J26" s="90">
        <v>1</v>
      </c>
      <c r="K26" s="90">
        <v>1</v>
      </c>
      <c r="L26" s="90">
        <v>0</v>
      </c>
      <c r="M26" s="90">
        <v>0</v>
      </c>
      <c r="N26" s="90">
        <v>2</v>
      </c>
      <c r="O26" s="90">
        <v>0</v>
      </c>
      <c r="P26" s="90">
        <v>0</v>
      </c>
      <c r="Q26" s="90">
        <v>3</v>
      </c>
      <c r="R26" s="90">
        <v>0</v>
      </c>
      <c r="S26" s="90">
        <v>4</v>
      </c>
      <c r="T26" s="15"/>
      <c r="U26" s="15"/>
      <c r="V26" s="15"/>
      <c r="W26" s="31">
        <f>IF(C26="","",SUM(H26:V26))</f>
        <v>18.5</v>
      </c>
      <c r="X26" s="30"/>
      <c r="Y26" s="26">
        <f>IF(C26="","",W26/T$21)</f>
        <v>0.16818181818181818</v>
      </c>
      <c r="Z26" s="27"/>
      <c r="AA26" s="1"/>
      <c r="AB26" s="135"/>
      <c r="AC26" s="135"/>
      <c r="AD26" s="2"/>
      <c r="AE26" s="136"/>
    </row>
    <row r="27" spans="1:31" ht="18" customHeight="1">
      <c r="A27" s="27">
        <v>5</v>
      </c>
      <c r="B27" s="25"/>
      <c r="C27" s="122" t="s">
        <v>144</v>
      </c>
      <c r="D27" s="123" t="s">
        <v>76</v>
      </c>
      <c r="E27" s="123" t="s">
        <v>33</v>
      </c>
      <c r="F27" s="122" t="s">
        <v>106</v>
      </c>
      <c r="G27" s="122" t="s">
        <v>107</v>
      </c>
      <c r="H27" s="90">
        <v>3</v>
      </c>
      <c r="I27" s="90">
        <v>8</v>
      </c>
      <c r="J27" s="90">
        <v>0</v>
      </c>
      <c r="K27" s="90">
        <v>0</v>
      </c>
      <c r="L27" s="90">
        <v>0.5</v>
      </c>
      <c r="M27" s="90">
        <v>0</v>
      </c>
      <c r="N27" s="90">
        <v>0</v>
      </c>
      <c r="O27" s="90">
        <v>0</v>
      </c>
      <c r="P27" s="90">
        <v>0</v>
      </c>
      <c r="Q27" s="90">
        <v>5</v>
      </c>
      <c r="R27" s="90">
        <v>0</v>
      </c>
      <c r="S27" s="90">
        <v>1</v>
      </c>
      <c r="T27" s="15"/>
      <c r="U27" s="15"/>
      <c r="V27" s="15"/>
      <c r="W27" s="31">
        <f>IF(C27="","",SUM(H27:V27))</f>
        <v>17.5</v>
      </c>
      <c r="X27" s="30"/>
      <c r="Y27" s="26">
        <f>IF(C27="","",W27/T$21)</f>
        <v>0.1590909090909091</v>
      </c>
      <c r="Z27" s="27"/>
      <c r="AA27" s="1"/>
      <c r="AB27" s="135"/>
      <c r="AC27" s="135"/>
      <c r="AD27" s="2"/>
      <c r="AE27" s="136"/>
    </row>
    <row r="28" spans="1:31" ht="18" customHeight="1">
      <c r="A28" s="82">
        <v>6</v>
      </c>
      <c r="B28" s="82"/>
      <c r="C28" s="65" t="s">
        <v>160</v>
      </c>
      <c r="D28" s="127" t="s">
        <v>38</v>
      </c>
      <c r="E28" s="128" t="s">
        <v>38</v>
      </c>
      <c r="F28" s="65" t="s">
        <v>67</v>
      </c>
      <c r="G28" s="65" t="s">
        <v>86</v>
      </c>
      <c r="H28" s="63">
        <v>4</v>
      </c>
      <c r="I28" s="63">
        <v>4</v>
      </c>
      <c r="J28" s="165">
        <v>0</v>
      </c>
      <c r="K28" s="165">
        <v>4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4</v>
      </c>
      <c r="R28" s="165">
        <v>0</v>
      </c>
      <c r="S28" s="165">
        <v>1</v>
      </c>
      <c r="T28" s="60"/>
      <c r="U28" s="60"/>
      <c r="V28" s="60"/>
      <c r="W28" s="31">
        <f>IF(C28="","",SUM(H28:V28))</f>
        <v>17</v>
      </c>
      <c r="X28" s="30"/>
      <c r="Y28" s="26">
        <f>IF(C28="","",W28/T$21)</f>
        <v>0.15454545454545454</v>
      </c>
      <c r="Z28" s="82"/>
      <c r="AA28" s="1"/>
      <c r="AB28" s="135"/>
      <c r="AC28" s="135"/>
      <c r="AD28" s="2"/>
      <c r="AE28" s="136"/>
    </row>
    <row r="29" spans="1:31" ht="18" customHeight="1">
      <c r="A29" s="82">
        <v>7</v>
      </c>
      <c r="B29" s="82"/>
      <c r="C29" s="65" t="s">
        <v>163</v>
      </c>
      <c r="D29" s="127" t="s">
        <v>38</v>
      </c>
      <c r="E29" s="128" t="s">
        <v>112</v>
      </c>
      <c r="F29" s="65" t="s">
        <v>67</v>
      </c>
      <c r="G29" s="65" t="s">
        <v>70</v>
      </c>
      <c r="H29" s="166">
        <v>4.5</v>
      </c>
      <c r="I29" s="167">
        <v>5</v>
      </c>
      <c r="J29" s="167">
        <v>1</v>
      </c>
      <c r="K29" s="167">
        <v>1</v>
      </c>
      <c r="L29" s="167">
        <v>0</v>
      </c>
      <c r="M29" s="167">
        <v>0</v>
      </c>
      <c r="N29" s="167">
        <v>0</v>
      </c>
      <c r="O29" s="167">
        <v>0</v>
      </c>
      <c r="P29" s="167">
        <v>2</v>
      </c>
      <c r="Q29" s="167">
        <v>0</v>
      </c>
      <c r="R29" s="167">
        <v>0</v>
      </c>
      <c r="S29" s="167">
        <v>2</v>
      </c>
      <c r="T29" s="57"/>
      <c r="U29" s="57"/>
      <c r="V29" s="57"/>
      <c r="W29" s="134">
        <f>IF(C29="","",SUM(H29:V29))</f>
        <v>15.5</v>
      </c>
      <c r="X29" s="30"/>
      <c r="Y29" s="26">
        <f>IF(C29="","",W29/T$21)</f>
        <v>0.1409090909090909</v>
      </c>
      <c r="Z29" s="82"/>
      <c r="AA29" s="1"/>
      <c r="AB29" s="135"/>
      <c r="AC29" s="135"/>
      <c r="AD29" s="2"/>
      <c r="AE29" s="136"/>
    </row>
    <row r="30" spans="1:31" ht="18" customHeight="1">
      <c r="A30" s="27">
        <v>8</v>
      </c>
      <c r="B30" s="25"/>
      <c r="C30" s="122" t="s">
        <v>151</v>
      </c>
      <c r="D30" s="123" t="s">
        <v>37</v>
      </c>
      <c r="E30" s="123" t="s">
        <v>33</v>
      </c>
      <c r="F30" s="122" t="s">
        <v>89</v>
      </c>
      <c r="G30" s="122" t="s">
        <v>127</v>
      </c>
      <c r="H30" s="90">
        <v>4</v>
      </c>
      <c r="I30" s="90">
        <v>0</v>
      </c>
      <c r="J30" s="90">
        <v>1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5</v>
      </c>
      <c r="R30" s="90">
        <v>1</v>
      </c>
      <c r="S30" s="90">
        <v>4</v>
      </c>
      <c r="T30" s="15"/>
      <c r="U30" s="15"/>
      <c r="V30" s="15"/>
      <c r="W30" s="31">
        <f>IF(C30="","",SUM(H30:V30))</f>
        <v>15</v>
      </c>
      <c r="X30" s="30"/>
      <c r="Y30" s="26">
        <f>IF(C30="","",W30/T$21)</f>
        <v>0.13636363636363635</v>
      </c>
      <c r="Z30" s="27"/>
      <c r="AA30" s="1"/>
      <c r="AB30" s="135"/>
      <c r="AC30" s="135"/>
      <c r="AD30" s="2"/>
      <c r="AE30" s="136"/>
    </row>
    <row r="31" spans="1:31" ht="18" customHeight="1">
      <c r="A31" s="82">
        <v>9</v>
      </c>
      <c r="B31" s="82"/>
      <c r="C31" s="65" t="s">
        <v>161</v>
      </c>
      <c r="D31" s="127" t="s">
        <v>80</v>
      </c>
      <c r="E31" s="128" t="s">
        <v>41</v>
      </c>
      <c r="F31" s="65" t="s">
        <v>67</v>
      </c>
      <c r="G31" s="65" t="s">
        <v>86</v>
      </c>
      <c r="H31" s="63">
        <v>2.5</v>
      </c>
      <c r="I31" s="63">
        <v>2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165">
        <v>0</v>
      </c>
      <c r="P31" s="165">
        <v>0</v>
      </c>
      <c r="Q31" s="165">
        <v>5</v>
      </c>
      <c r="R31" s="165">
        <v>0</v>
      </c>
      <c r="S31" s="165">
        <v>5</v>
      </c>
      <c r="T31" s="60"/>
      <c r="U31" s="60"/>
      <c r="V31" s="60"/>
      <c r="W31" s="31">
        <f>IF(C31="","",SUM(H31:V31))</f>
        <v>14.5</v>
      </c>
      <c r="X31" s="30"/>
      <c r="Y31" s="26">
        <f>IF(C31="","",W31/T$21)</f>
        <v>0.1318181818181818</v>
      </c>
      <c r="Z31" s="82"/>
      <c r="AA31" s="1"/>
      <c r="AB31" s="135"/>
      <c r="AC31" s="135"/>
      <c r="AD31" s="2"/>
      <c r="AE31" s="136"/>
    </row>
    <row r="32" spans="1:31" ht="18" customHeight="1">
      <c r="A32" s="27">
        <f>IF(C32="","",A31+1)</f>
        <v>10</v>
      </c>
      <c r="B32" s="25"/>
      <c r="C32" s="125" t="s">
        <v>154</v>
      </c>
      <c r="D32" s="123" t="s">
        <v>80</v>
      </c>
      <c r="E32" s="123" t="s">
        <v>33</v>
      </c>
      <c r="F32" s="124" t="s">
        <v>129</v>
      </c>
      <c r="G32" s="125" t="s">
        <v>130</v>
      </c>
      <c r="H32" s="90">
        <v>4.5</v>
      </c>
      <c r="I32" s="90">
        <v>5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2</v>
      </c>
      <c r="R32" s="90">
        <v>0</v>
      </c>
      <c r="S32" s="90">
        <v>2</v>
      </c>
      <c r="T32" s="15"/>
      <c r="U32" s="15"/>
      <c r="V32" s="15"/>
      <c r="W32" s="31">
        <f>IF(C32="","",SUM(H32:V32))</f>
        <v>13.5</v>
      </c>
      <c r="X32" s="30"/>
      <c r="Y32" s="26">
        <f>IF(C32="","",W32/T$21)</f>
        <v>0.12272727272727273</v>
      </c>
      <c r="Z32" s="27"/>
      <c r="AA32" s="1"/>
      <c r="AB32" s="135"/>
      <c r="AC32" s="135"/>
      <c r="AD32" s="2"/>
      <c r="AE32" s="136"/>
    </row>
    <row r="33" spans="1:31" ht="18" customHeight="1">
      <c r="A33" s="82">
        <v>11</v>
      </c>
      <c r="B33" s="82"/>
      <c r="C33" s="65" t="s">
        <v>158</v>
      </c>
      <c r="D33" s="127" t="s">
        <v>38</v>
      </c>
      <c r="E33" s="128" t="s">
        <v>33</v>
      </c>
      <c r="F33" s="65" t="s">
        <v>67</v>
      </c>
      <c r="G33" s="65" t="s">
        <v>68</v>
      </c>
      <c r="H33" s="58">
        <v>4</v>
      </c>
      <c r="I33" s="58">
        <v>0</v>
      </c>
      <c r="J33" s="58">
        <v>0</v>
      </c>
      <c r="K33" s="58">
        <v>1</v>
      </c>
      <c r="L33" s="58">
        <v>0</v>
      </c>
      <c r="M33" s="58">
        <v>0</v>
      </c>
      <c r="N33" s="58">
        <v>0</v>
      </c>
      <c r="O33" s="58">
        <v>1</v>
      </c>
      <c r="P33" s="58">
        <v>2</v>
      </c>
      <c r="Q33" s="58">
        <v>3</v>
      </c>
      <c r="R33" s="58">
        <v>0</v>
      </c>
      <c r="S33" s="58">
        <v>2</v>
      </c>
      <c r="T33" s="58"/>
      <c r="U33" s="58"/>
      <c r="V33" s="58"/>
      <c r="W33" s="31">
        <f>IF(C33="","",SUM(H33:V33))</f>
        <v>13</v>
      </c>
      <c r="X33" s="30"/>
      <c r="Y33" s="26">
        <f>IF(C33="","",W33/T$21)</f>
        <v>0.11818181818181818</v>
      </c>
      <c r="Z33" s="82"/>
      <c r="AA33" s="1"/>
      <c r="AB33" s="135"/>
      <c r="AC33" s="135"/>
      <c r="AD33" s="2"/>
      <c r="AE33" s="136"/>
    </row>
    <row r="34" spans="1:31" ht="18" customHeight="1">
      <c r="A34" s="27">
        <v>12</v>
      </c>
      <c r="B34" s="25"/>
      <c r="C34" s="168" t="s">
        <v>148</v>
      </c>
      <c r="D34" s="123" t="s">
        <v>37</v>
      </c>
      <c r="E34" s="123" t="s">
        <v>33</v>
      </c>
      <c r="F34" s="122" t="s">
        <v>42</v>
      </c>
      <c r="G34" s="122" t="s">
        <v>43</v>
      </c>
      <c r="H34" s="90">
        <v>3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5</v>
      </c>
      <c r="R34" s="90">
        <v>0.5</v>
      </c>
      <c r="S34" s="90">
        <v>4</v>
      </c>
      <c r="T34" s="15"/>
      <c r="U34" s="15"/>
      <c r="V34" s="15"/>
      <c r="W34" s="31">
        <f>IF(C34="","",SUM(H34:V34))</f>
        <v>12.5</v>
      </c>
      <c r="X34" s="30"/>
      <c r="Y34" s="26">
        <f>IF(C34="","",W34/T$21)</f>
        <v>0.11363636363636363</v>
      </c>
      <c r="Z34" s="27"/>
      <c r="AA34" s="1"/>
      <c r="AB34" s="135"/>
      <c r="AC34" s="135"/>
      <c r="AD34" s="2"/>
      <c r="AE34" s="136"/>
    </row>
    <row r="35" spans="1:31" ht="18" customHeight="1">
      <c r="A35" s="27">
        <f>IF(C35="","",A34+1)</f>
        <v>13</v>
      </c>
      <c r="B35" s="25"/>
      <c r="C35" s="65" t="s">
        <v>155</v>
      </c>
      <c r="D35" s="126" t="s">
        <v>33</v>
      </c>
      <c r="E35" s="126" t="s">
        <v>112</v>
      </c>
      <c r="F35" s="102" t="s">
        <v>63</v>
      </c>
      <c r="G35" s="103" t="s">
        <v>156</v>
      </c>
      <c r="H35" s="90">
        <v>5</v>
      </c>
      <c r="I35" s="90">
        <v>2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3</v>
      </c>
      <c r="R35" s="90">
        <v>0.5</v>
      </c>
      <c r="S35" s="90">
        <v>1</v>
      </c>
      <c r="T35" s="15"/>
      <c r="U35" s="15"/>
      <c r="V35" s="15"/>
      <c r="W35" s="31">
        <f>IF(C35="","",SUM(H35:V35))</f>
        <v>11.5</v>
      </c>
      <c r="X35" s="30"/>
      <c r="Y35" s="26">
        <f>IF(C35="","",W35/T$21)</f>
        <v>0.10454545454545454</v>
      </c>
      <c r="Z35" s="27"/>
      <c r="AA35" s="1"/>
      <c r="AB35" s="135"/>
      <c r="AC35" s="135"/>
      <c r="AD35" s="2"/>
      <c r="AE35" s="136"/>
    </row>
    <row r="36" spans="1:31" ht="18.75">
      <c r="A36" s="81">
        <f>IF(C36="","",A35+1)</f>
        <v>14</v>
      </c>
      <c r="B36" s="84"/>
      <c r="C36" s="122" t="s">
        <v>146</v>
      </c>
      <c r="D36" s="123" t="s">
        <v>112</v>
      </c>
      <c r="E36" s="123" t="s">
        <v>32</v>
      </c>
      <c r="F36" s="122" t="s">
        <v>106</v>
      </c>
      <c r="G36" s="122" t="s">
        <v>107</v>
      </c>
      <c r="H36" s="90">
        <v>4</v>
      </c>
      <c r="I36" s="90">
        <v>4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2</v>
      </c>
      <c r="R36" s="90">
        <v>0</v>
      </c>
      <c r="S36" s="90">
        <v>1</v>
      </c>
      <c r="T36" s="15"/>
      <c r="U36" s="15"/>
      <c r="V36" s="15"/>
      <c r="W36" s="31">
        <f>IF(C36="","",SUM(H36:V36))</f>
        <v>11</v>
      </c>
      <c r="X36" s="30"/>
      <c r="Y36" s="26">
        <f>IF(C36="","",W36/T$21)</f>
        <v>0.1</v>
      </c>
      <c r="Z36" s="81"/>
      <c r="AA36" s="1"/>
      <c r="AB36" s="1"/>
      <c r="AC36" s="1"/>
      <c r="AD36" s="2"/>
      <c r="AE36" s="2"/>
    </row>
    <row r="37" spans="1:26" ht="16.5" customHeight="1">
      <c r="A37" s="57">
        <v>15</v>
      </c>
      <c r="B37" s="57"/>
      <c r="C37" s="65" t="s">
        <v>164</v>
      </c>
      <c r="D37" s="127" t="s">
        <v>38</v>
      </c>
      <c r="E37" s="128" t="s">
        <v>33</v>
      </c>
      <c r="F37" s="65" t="s">
        <v>165</v>
      </c>
      <c r="G37" s="65" t="s">
        <v>166</v>
      </c>
      <c r="H37" s="167">
        <v>3</v>
      </c>
      <c r="I37" s="167">
        <v>0</v>
      </c>
      <c r="J37" s="167">
        <v>0</v>
      </c>
      <c r="K37" s="167">
        <v>1</v>
      </c>
      <c r="L37" s="167">
        <v>0</v>
      </c>
      <c r="M37" s="167">
        <v>1</v>
      </c>
      <c r="N37" s="167">
        <v>0</v>
      </c>
      <c r="O37" s="167">
        <v>0</v>
      </c>
      <c r="P37" s="167">
        <v>0</v>
      </c>
      <c r="Q37" s="167">
        <v>3</v>
      </c>
      <c r="R37" s="167">
        <v>0</v>
      </c>
      <c r="S37" s="167">
        <v>2</v>
      </c>
      <c r="T37" s="57"/>
      <c r="U37" s="57"/>
      <c r="V37" s="57"/>
      <c r="W37" s="31">
        <f>IF(C37="","",SUM(H37:V37))</f>
        <v>10</v>
      </c>
      <c r="X37" s="30"/>
      <c r="Y37" s="26">
        <f>IF(C37="","",W37/T$21)</f>
        <v>0.09090909090909091</v>
      </c>
      <c r="Z37" s="57"/>
    </row>
    <row r="38" spans="1:26" ht="16.5" customHeight="1">
      <c r="A38" s="81">
        <v>16</v>
      </c>
      <c r="B38" s="84"/>
      <c r="C38" s="122" t="s">
        <v>150</v>
      </c>
      <c r="D38" s="123" t="s">
        <v>38</v>
      </c>
      <c r="E38" s="123" t="s">
        <v>49</v>
      </c>
      <c r="F38" s="122" t="s">
        <v>122</v>
      </c>
      <c r="G38" s="122" t="s">
        <v>123</v>
      </c>
      <c r="H38" s="90">
        <v>3.5</v>
      </c>
      <c r="I38" s="90">
        <v>2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3</v>
      </c>
      <c r="R38" s="90">
        <v>0</v>
      </c>
      <c r="S38" s="90">
        <v>1</v>
      </c>
      <c r="T38" s="15"/>
      <c r="U38" s="15"/>
      <c r="V38" s="15"/>
      <c r="W38" s="31">
        <f>IF(C38="","",SUM(H38:V38))</f>
        <v>9.5</v>
      </c>
      <c r="X38" s="30"/>
      <c r="Y38" s="26">
        <f>IF(C38="","",W38/T$21)</f>
        <v>0.08636363636363636</v>
      </c>
      <c r="Z38" s="81"/>
    </row>
    <row r="39" spans="1:26" ht="21.75" customHeight="1">
      <c r="A39" s="81">
        <v>17</v>
      </c>
      <c r="B39" s="84"/>
      <c r="C39" s="122" t="s">
        <v>145</v>
      </c>
      <c r="D39" s="123" t="s">
        <v>45</v>
      </c>
      <c r="E39" s="123" t="s">
        <v>45</v>
      </c>
      <c r="F39" s="122" t="s">
        <v>106</v>
      </c>
      <c r="G39" s="122" t="s">
        <v>107</v>
      </c>
      <c r="H39" s="90">
        <v>4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3</v>
      </c>
      <c r="R39" s="90">
        <v>0</v>
      </c>
      <c r="S39" s="90">
        <v>2</v>
      </c>
      <c r="T39" s="15"/>
      <c r="U39" s="15"/>
      <c r="V39" s="15"/>
      <c r="W39" s="31">
        <f>IF(C39="","",SUM(H39:V39))</f>
        <v>9</v>
      </c>
      <c r="X39" s="30"/>
      <c r="Y39" s="26">
        <f>IF(C39="","",W39/T$21)</f>
        <v>0.08181818181818182</v>
      </c>
      <c r="Z39" s="81"/>
    </row>
    <row r="40" spans="1:26" ht="18" customHeight="1">
      <c r="A40" s="81">
        <v>18</v>
      </c>
      <c r="B40" s="84"/>
      <c r="C40" s="122" t="s">
        <v>26</v>
      </c>
      <c r="D40" s="123" t="s">
        <v>38</v>
      </c>
      <c r="E40" s="123" t="s">
        <v>32</v>
      </c>
      <c r="F40" s="122" t="s">
        <v>106</v>
      </c>
      <c r="G40" s="122" t="s">
        <v>107</v>
      </c>
      <c r="H40" s="90">
        <v>4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4</v>
      </c>
      <c r="R40" s="90">
        <v>0</v>
      </c>
      <c r="S40" s="90">
        <v>1</v>
      </c>
      <c r="T40" s="15"/>
      <c r="U40" s="15"/>
      <c r="V40" s="15"/>
      <c r="W40" s="31">
        <f>IF(C40="","",SUM(H40:V40))</f>
        <v>9</v>
      </c>
      <c r="X40" s="30"/>
      <c r="Y40" s="26">
        <f>IF(C40="","",W40/T$21)</f>
        <v>0.08181818181818182</v>
      </c>
      <c r="Z40" s="81"/>
    </row>
    <row r="41" spans="1:26" ht="15.75">
      <c r="A41" s="81">
        <v>19</v>
      </c>
      <c r="B41" s="84"/>
      <c r="C41" s="124" t="s">
        <v>28</v>
      </c>
      <c r="D41" s="123" t="s">
        <v>38</v>
      </c>
      <c r="E41" s="123" t="s">
        <v>76</v>
      </c>
      <c r="F41" s="124" t="s">
        <v>56</v>
      </c>
      <c r="G41" s="124" t="s">
        <v>152</v>
      </c>
      <c r="H41" s="90">
        <v>4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3</v>
      </c>
      <c r="R41" s="90">
        <v>0</v>
      </c>
      <c r="S41" s="90">
        <v>2</v>
      </c>
      <c r="T41" s="15"/>
      <c r="U41" s="15"/>
      <c r="V41" s="15"/>
      <c r="W41" s="31">
        <f>IF(C41="","",SUM(H41:V41))</f>
        <v>9</v>
      </c>
      <c r="X41" s="30"/>
      <c r="Y41" s="26">
        <f>IF(C41="","",W41/T$21)</f>
        <v>0.08181818181818182</v>
      </c>
      <c r="Z41" s="81"/>
    </row>
    <row r="42" spans="1:26" ht="15.75">
      <c r="A42" s="81">
        <v>20</v>
      </c>
      <c r="B42" s="84"/>
      <c r="C42" s="122" t="s">
        <v>195</v>
      </c>
      <c r="D42" s="123" t="s">
        <v>38</v>
      </c>
      <c r="E42" s="123" t="s">
        <v>38</v>
      </c>
      <c r="F42" s="124" t="s">
        <v>129</v>
      </c>
      <c r="G42" s="125" t="s">
        <v>130</v>
      </c>
      <c r="H42" s="90">
        <v>3.5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1</v>
      </c>
      <c r="O42" s="90">
        <v>0</v>
      </c>
      <c r="P42" s="90">
        <v>0</v>
      </c>
      <c r="Q42" s="90">
        <v>0</v>
      </c>
      <c r="R42" s="90">
        <v>0</v>
      </c>
      <c r="S42" s="90">
        <v>4</v>
      </c>
      <c r="T42" s="15"/>
      <c r="U42" s="15"/>
      <c r="V42" s="15"/>
      <c r="W42" s="31">
        <f>IF(C42="","",SUM(H42:V42))</f>
        <v>8.5</v>
      </c>
      <c r="X42" s="30"/>
      <c r="Y42" s="26">
        <f>IF(C42="","",W42/T$21)</f>
        <v>0.07727272727272727</v>
      </c>
      <c r="Z42" s="81"/>
    </row>
    <row r="43" spans="1:26" ht="18.75">
      <c r="A43" s="57">
        <v>21</v>
      </c>
      <c r="B43" s="57"/>
      <c r="C43" s="65" t="s">
        <v>159</v>
      </c>
      <c r="D43" s="127" t="s">
        <v>37</v>
      </c>
      <c r="E43" s="128" t="s">
        <v>38</v>
      </c>
      <c r="F43" s="65" t="s">
        <v>67</v>
      </c>
      <c r="G43" s="65" t="s">
        <v>68</v>
      </c>
      <c r="H43" s="63">
        <v>3</v>
      </c>
      <c r="I43" s="63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2</v>
      </c>
      <c r="Q43" s="58">
        <v>1</v>
      </c>
      <c r="R43" s="58">
        <v>0</v>
      </c>
      <c r="S43" s="58">
        <v>2</v>
      </c>
      <c r="T43" s="58"/>
      <c r="U43" s="58"/>
      <c r="V43" s="58"/>
      <c r="W43" s="31">
        <f>IF(C43="","",SUM(H43:V43))</f>
        <v>8</v>
      </c>
      <c r="X43" s="30"/>
      <c r="Y43" s="26">
        <f>IF(C43="","",W43/T$21)</f>
        <v>0.07272727272727272</v>
      </c>
      <c r="Z43" s="57"/>
    </row>
  </sheetData>
  <sheetProtection/>
  <autoFilter ref="A22:Z22">
    <sortState ref="A23:Z43">
      <sortCondition descending="1" sortBy="value" ref="W23:W43"/>
    </sortState>
  </autoFilter>
  <mergeCells count="16">
    <mergeCell ref="A1:Y1"/>
    <mergeCell ref="D3:E3"/>
    <mergeCell ref="F6:G6"/>
    <mergeCell ref="E8:G8"/>
    <mergeCell ref="A9:P9"/>
    <mergeCell ref="H11:L11"/>
    <mergeCell ref="A12:G12"/>
    <mergeCell ref="A11:G11"/>
    <mergeCell ref="H12:L12"/>
    <mergeCell ref="H15:L15"/>
    <mergeCell ref="AE20:AE35"/>
    <mergeCell ref="AB20:AB35"/>
    <mergeCell ref="AC20:AC35"/>
    <mergeCell ref="C19:E19"/>
    <mergeCell ref="H20:W20"/>
    <mergeCell ref="A15:G1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6"/>
  <sheetViews>
    <sheetView zoomScale="80" zoomScaleNormal="80" zoomScalePageLayoutView="0" workbookViewId="0" topLeftCell="A16">
      <selection activeCell="Y23" sqref="Y23:Y32"/>
    </sheetView>
  </sheetViews>
  <sheetFormatPr defaultColWidth="9.140625" defaultRowHeight="15"/>
  <cols>
    <col min="1" max="1" width="3.8515625" style="0" customWidth="1"/>
    <col min="2" max="2" width="9.00390625" style="0" customWidth="1"/>
    <col min="3" max="5" width="16.8515625" style="0" customWidth="1"/>
    <col min="6" max="6" width="28.8515625" style="0" customWidth="1"/>
    <col min="7" max="7" width="19.8515625" style="0" customWidth="1"/>
    <col min="8" max="21" width="4.57421875" style="0" customWidth="1"/>
    <col min="22" max="22" width="6.421875" style="0" customWidth="1"/>
    <col min="23" max="23" width="7.7109375" style="0" customWidth="1"/>
    <col min="24" max="24" width="10.8515625" style="0" customWidth="1"/>
    <col min="25" max="25" width="17.00390625" style="0" customWidth="1"/>
  </cols>
  <sheetData>
    <row r="1" spans="1:27" ht="2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"/>
      <c r="Y1" s="1"/>
      <c r="Z1" s="1"/>
      <c r="AA1" s="1"/>
    </row>
    <row r="2" spans="1:27" ht="18.75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"/>
      <c r="Y2" s="1"/>
      <c r="Z2" s="1"/>
      <c r="AA2" s="1"/>
    </row>
    <row r="3" spans="1:27" ht="18.75">
      <c r="A3" s="10" t="s">
        <v>19</v>
      </c>
      <c r="B3" s="10"/>
      <c r="C3" s="10"/>
      <c r="D3" s="146" t="s">
        <v>91</v>
      </c>
      <c r="E3" s="14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"/>
      <c r="Y3" s="1"/>
      <c r="Z3" s="1"/>
      <c r="AA3" s="1"/>
    </row>
    <row r="4" spans="1:27" ht="21" customHeight="1">
      <c r="A4" s="10" t="s">
        <v>18</v>
      </c>
      <c r="B4" s="10"/>
      <c r="C4" s="32">
        <v>10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"/>
      <c r="Y4" s="1"/>
      <c r="Z4" s="1"/>
      <c r="AA4" s="1"/>
    </row>
    <row r="5" spans="1:27" ht="21.75" customHeight="1">
      <c r="A5" s="10" t="s">
        <v>17</v>
      </c>
      <c r="B5" s="10"/>
      <c r="C5" s="10"/>
      <c r="D5" s="10"/>
      <c r="E5" s="32">
        <v>13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"/>
      <c r="Y5" s="1"/>
      <c r="Z5" s="1"/>
      <c r="AA5" s="1"/>
    </row>
    <row r="6" spans="1:27" ht="18.75">
      <c r="A6" s="10" t="s">
        <v>21</v>
      </c>
      <c r="B6" s="10"/>
      <c r="C6" s="10"/>
      <c r="D6" s="10"/>
      <c r="E6" s="10"/>
      <c r="F6" s="145" t="s">
        <v>92</v>
      </c>
      <c r="G6" s="14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"/>
      <c r="Y6" s="1"/>
      <c r="Z6" s="1"/>
      <c r="AA6" s="1"/>
    </row>
    <row r="7" spans="1:27" ht="18.75">
      <c r="A7" s="10" t="s">
        <v>20</v>
      </c>
      <c r="B7" s="10"/>
      <c r="C7" s="10"/>
      <c r="D7" s="10"/>
      <c r="E7" s="50" t="s">
        <v>141</v>
      </c>
      <c r="F7" s="51" t="s">
        <v>104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"/>
      <c r="Y7" s="1"/>
      <c r="Z7" s="1"/>
      <c r="AA7" s="1"/>
    </row>
    <row r="8" spans="1:27" ht="18.75">
      <c r="A8" s="10" t="s">
        <v>1</v>
      </c>
      <c r="B8" s="10"/>
      <c r="C8" s="10"/>
      <c r="D8" s="10"/>
      <c r="E8" s="144"/>
      <c r="F8" s="144"/>
      <c r="G8" s="14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" customHeight="1">
      <c r="A9" s="137" t="s">
        <v>94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53"/>
      <c r="R9" s="53"/>
      <c r="S9" s="53"/>
      <c r="T9" s="53"/>
      <c r="U9" s="53"/>
      <c r="V9" s="53"/>
      <c r="W9" s="53"/>
      <c r="X9" s="53"/>
      <c r="Y9" s="1"/>
      <c r="Z9" s="1"/>
      <c r="AA9" s="1"/>
    </row>
    <row r="10" spans="1:29" ht="24.75" customHeight="1">
      <c r="A10" s="75" t="s">
        <v>95</v>
      </c>
      <c r="B10" s="75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1" customHeight="1">
      <c r="A11" s="137" t="s">
        <v>96</v>
      </c>
      <c r="B11" s="137"/>
      <c r="C11" s="137"/>
      <c r="D11" s="137"/>
      <c r="E11" s="137"/>
      <c r="F11" s="137"/>
      <c r="G11" s="137"/>
      <c r="H11" s="147"/>
      <c r="I11" s="147"/>
      <c r="J11" s="147"/>
      <c r="K11" s="147"/>
      <c r="L11" s="147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1"/>
      <c r="AC11" s="1"/>
    </row>
    <row r="12" spans="1:29" ht="18.75" customHeight="1">
      <c r="A12" s="137" t="s">
        <v>97</v>
      </c>
      <c r="B12" s="137"/>
      <c r="C12" s="137"/>
      <c r="D12" s="137"/>
      <c r="E12" s="137"/>
      <c r="F12" s="137"/>
      <c r="G12" s="137"/>
      <c r="H12" s="147"/>
      <c r="I12" s="147"/>
      <c r="J12" s="147"/>
      <c r="K12" s="147"/>
      <c r="L12" s="147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1"/>
      <c r="AC12" s="1"/>
    </row>
    <row r="13" spans="1:29" ht="18.75">
      <c r="A13" s="77" t="s">
        <v>98</v>
      </c>
      <c r="B13" s="78"/>
      <c r="C13" s="78"/>
      <c r="D13" s="76"/>
      <c r="E13" s="76"/>
      <c r="F13" s="76"/>
      <c r="G13" s="76"/>
      <c r="H13" s="79"/>
      <c r="I13" s="79"/>
      <c r="J13" s="79"/>
      <c r="K13" s="79"/>
      <c r="L13" s="79"/>
      <c r="M13" s="76"/>
      <c r="N13" s="76"/>
      <c r="O13" s="76"/>
      <c r="P13" s="7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.75">
      <c r="A14" s="75" t="s">
        <v>99</v>
      </c>
      <c r="B14" s="80"/>
      <c r="C14" s="80"/>
      <c r="D14" s="76"/>
      <c r="E14" s="76"/>
      <c r="F14" s="76"/>
      <c r="G14" s="76"/>
      <c r="H14" s="79"/>
      <c r="I14" s="79"/>
      <c r="J14" s="79"/>
      <c r="K14" s="79"/>
      <c r="L14" s="79"/>
      <c r="M14" s="76"/>
      <c r="N14" s="76"/>
      <c r="O14" s="76"/>
      <c r="P14" s="7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1" customHeight="1">
      <c r="A15" s="137" t="s">
        <v>100</v>
      </c>
      <c r="B15" s="137"/>
      <c r="C15" s="137"/>
      <c r="D15" s="137"/>
      <c r="E15" s="137"/>
      <c r="F15" s="137"/>
      <c r="G15" s="137"/>
      <c r="H15" s="148"/>
      <c r="I15" s="148"/>
      <c r="J15" s="148"/>
      <c r="K15" s="148"/>
      <c r="L15" s="14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"/>
      <c r="AC15" s="1"/>
    </row>
    <row r="16" spans="1:29" ht="18.75" customHeight="1">
      <c r="A16" s="75" t="s">
        <v>101</v>
      </c>
      <c r="B16" s="75"/>
      <c r="C16" s="75"/>
      <c r="D16" s="75"/>
      <c r="E16" s="52"/>
      <c r="F16" s="52"/>
      <c r="G16" s="52"/>
      <c r="H16" s="74"/>
      <c r="I16" s="74"/>
      <c r="J16" s="74"/>
      <c r="K16" s="74"/>
      <c r="L16" s="7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1"/>
      <c r="AC16" s="1"/>
    </row>
    <row r="17" spans="1:16" ht="18.75">
      <c r="A17" s="75" t="s">
        <v>102</v>
      </c>
      <c r="B17" s="75"/>
      <c r="C17" s="75"/>
      <c r="D17" s="75"/>
      <c r="E17" s="52"/>
      <c r="F17" s="52"/>
      <c r="G17" s="52"/>
      <c r="H17" s="74"/>
      <c r="I17" s="74"/>
      <c r="J17" s="74"/>
      <c r="K17" s="74"/>
      <c r="L17" s="74"/>
      <c r="M17" s="33"/>
      <c r="N17" s="33"/>
      <c r="O17" s="33"/>
      <c r="P17" s="33"/>
    </row>
    <row r="18" spans="1:16" ht="18.75">
      <c r="A18" s="75"/>
      <c r="B18" s="75"/>
      <c r="C18" s="75"/>
      <c r="D18" s="75"/>
      <c r="E18" s="52"/>
      <c r="F18" s="52"/>
      <c r="G18" s="52"/>
      <c r="H18" s="74"/>
      <c r="I18" s="74"/>
      <c r="J18" s="74"/>
      <c r="K18" s="74"/>
      <c r="L18" s="74"/>
      <c r="M18" s="33"/>
      <c r="N18" s="33"/>
      <c r="O18" s="33"/>
      <c r="P18" s="33"/>
    </row>
    <row r="19" spans="1:29" ht="15">
      <c r="A19" s="12"/>
      <c r="B19" s="13"/>
      <c r="C19" s="138" t="s">
        <v>2</v>
      </c>
      <c r="D19" s="138"/>
      <c r="E19" s="139"/>
      <c r="F19" s="11" t="s">
        <v>3</v>
      </c>
      <c r="G19" s="28" t="s">
        <v>12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"/>
      <c r="Z19" s="1"/>
      <c r="AA19" s="1"/>
      <c r="AB19" s="1"/>
      <c r="AC19" s="1"/>
    </row>
    <row r="20" spans="1:29" ht="18.75" customHeight="1">
      <c r="A20" s="20"/>
      <c r="B20" s="21"/>
      <c r="C20" s="23"/>
      <c r="D20" s="23"/>
      <c r="E20" s="23"/>
      <c r="F20" s="24"/>
      <c r="G20" s="19"/>
      <c r="H20" s="140" t="s">
        <v>22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7"/>
      <c r="W20" s="17"/>
      <c r="X20" s="17"/>
      <c r="Y20" s="133"/>
      <c r="Z20" s="135"/>
      <c r="AA20" s="135"/>
      <c r="AB20" s="2"/>
      <c r="AC20" s="136"/>
    </row>
    <row r="21" spans="1:29" ht="15.75" customHeight="1">
      <c r="A21" s="41"/>
      <c r="B21" s="42"/>
      <c r="C21" s="43"/>
      <c r="D21" s="43"/>
      <c r="E21" s="43"/>
      <c r="F21" s="44"/>
      <c r="G21" s="45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 t="s">
        <v>23</v>
      </c>
      <c r="T21" s="49">
        <v>119</v>
      </c>
      <c r="U21" s="36"/>
      <c r="V21" s="47"/>
      <c r="W21" s="48"/>
      <c r="X21" s="48"/>
      <c r="Y21" s="133"/>
      <c r="Z21" s="135"/>
      <c r="AA21" s="135"/>
      <c r="AB21" s="2"/>
      <c r="AC21" s="136"/>
    </row>
    <row r="22" spans="1:29" ht="42" customHeight="1">
      <c r="A22" s="16" t="s">
        <v>4</v>
      </c>
      <c r="B22" s="22" t="s">
        <v>5</v>
      </c>
      <c r="C22" s="37" t="s">
        <v>6</v>
      </c>
      <c r="D22" s="37" t="s">
        <v>7</v>
      </c>
      <c r="E22" s="37" t="s">
        <v>8</v>
      </c>
      <c r="F22" s="38" t="s">
        <v>13</v>
      </c>
      <c r="G22" s="37" t="s">
        <v>14</v>
      </c>
      <c r="H22" s="39">
        <v>1</v>
      </c>
      <c r="I22" s="39">
        <v>2</v>
      </c>
      <c r="J22" s="39">
        <v>3</v>
      </c>
      <c r="K22" s="39">
        <v>4</v>
      </c>
      <c r="L22" s="39">
        <v>5</v>
      </c>
      <c r="M22" s="39">
        <v>6</v>
      </c>
      <c r="N22" s="39">
        <v>7</v>
      </c>
      <c r="O22" s="39">
        <v>8</v>
      </c>
      <c r="P22" s="39">
        <v>9</v>
      </c>
      <c r="Q22" s="39">
        <v>10</v>
      </c>
      <c r="R22" s="39">
        <v>11</v>
      </c>
      <c r="S22" s="39">
        <v>12</v>
      </c>
      <c r="T22" s="39">
        <v>13</v>
      </c>
      <c r="U22" s="39">
        <v>14</v>
      </c>
      <c r="V22" s="29" t="s">
        <v>192</v>
      </c>
      <c r="W22" s="18" t="s">
        <v>10</v>
      </c>
      <c r="X22" s="18" t="s">
        <v>193</v>
      </c>
      <c r="Y22" s="133" t="s">
        <v>194</v>
      </c>
      <c r="Z22" s="135"/>
      <c r="AA22" s="135"/>
      <c r="AB22" s="2"/>
      <c r="AC22" s="136"/>
    </row>
    <row r="23" spans="1:29" ht="18.75">
      <c r="A23" s="27">
        <v>1</v>
      </c>
      <c r="B23" s="25"/>
      <c r="C23" s="65" t="s">
        <v>169</v>
      </c>
      <c r="D23" s="127" t="s">
        <v>112</v>
      </c>
      <c r="E23" s="127" t="s">
        <v>170</v>
      </c>
      <c r="F23" s="65" t="s">
        <v>106</v>
      </c>
      <c r="G23" s="65" t="s">
        <v>168</v>
      </c>
      <c r="H23" s="90">
        <v>4</v>
      </c>
      <c r="I23" s="90">
        <v>15</v>
      </c>
      <c r="J23" s="90">
        <v>0</v>
      </c>
      <c r="K23" s="90">
        <v>11</v>
      </c>
      <c r="L23" s="90">
        <v>10</v>
      </c>
      <c r="M23" s="90">
        <v>5</v>
      </c>
      <c r="N23" s="90">
        <v>4</v>
      </c>
      <c r="O23" s="90">
        <v>7</v>
      </c>
      <c r="P23" s="90">
        <v>6</v>
      </c>
      <c r="Q23" s="90">
        <v>17</v>
      </c>
      <c r="R23" s="90">
        <v>8</v>
      </c>
      <c r="S23" s="90">
        <v>8</v>
      </c>
      <c r="T23" s="90"/>
      <c r="U23" s="90"/>
      <c r="V23" s="89">
        <v>95</v>
      </c>
      <c r="W23" s="162">
        <v>0.798</v>
      </c>
      <c r="X23" s="26">
        <f>IF(B23="","",V23/S$21)</f>
      </c>
      <c r="Y23" s="163" t="s">
        <v>30</v>
      </c>
      <c r="Z23" s="135"/>
      <c r="AA23" s="135"/>
      <c r="AB23" s="2"/>
      <c r="AC23" s="136"/>
    </row>
    <row r="24" spans="1:29" ht="18" customHeight="1">
      <c r="A24" s="27">
        <v>2</v>
      </c>
      <c r="B24" s="25"/>
      <c r="C24" s="65" t="s">
        <v>171</v>
      </c>
      <c r="D24" s="127" t="s">
        <v>38</v>
      </c>
      <c r="E24" s="127" t="s">
        <v>33</v>
      </c>
      <c r="F24" s="65" t="s">
        <v>106</v>
      </c>
      <c r="G24" s="65" t="s">
        <v>168</v>
      </c>
      <c r="H24" s="90">
        <v>3.5</v>
      </c>
      <c r="I24" s="90">
        <v>4.5</v>
      </c>
      <c r="J24" s="90">
        <v>0</v>
      </c>
      <c r="K24" s="90">
        <v>0</v>
      </c>
      <c r="L24" s="90">
        <v>4</v>
      </c>
      <c r="M24" s="90">
        <v>7</v>
      </c>
      <c r="N24" s="90">
        <v>2</v>
      </c>
      <c r="O24" s="90">
        <v>5</v>
      </c>
      <c r="P24" s="90">
        <v>0</v>
      </c>
      <c r="Q24" s="90">
        <v>16</v>
      </c>
      <c r="R24" s="90">
        <v>8</v>
      </c>
      <c r="S24" s="90">
        <v>0</v>
      </c>
      <c r="T24" s="90"/>
      <c r="U24" s="90"/>
      <c r="V24" s="89">
        <v>50</v>
      </c>
      <c r="W24" s="160">
        <v>0.42</v>
      </c>
      <c r="X24" s="27"/>
      <c r="Y24" s="163" t="s">
        <v>29</v>
      </c>
      <c r="Z24" s="135"/>
      <c r="AA24" s="135"/>
      <c r="AB24" s="2"/>
      <c r="AC24" s="136"/>
    </row>
    <row r="25" spans="1:29" ht="18" customHeight="1">
      <c r="A25" s="82">
        <v>3</v>
      </c>
      <c r="B25" s="82"/>
      <c r="C25" s="65" t="s">
        <v>177</v>
      </c>
      <c r="D25" s="71" t="s">
        <v>38</v>
      </c>
      <c r="E25" s="71" t="s">
        <v>49</v>
      </c>
      <c r="F25" s="65" t="s">
        <v>67</v>
      </c>
      <c r="G25" s="65" t="s">
        <v>74</v>
      </c>
      <c r="H25" s="152">
        <v>4</v>
      </c>
      <c r="I25" s="152">
        <v>3</v>
      </c>
      <c r="J25" s="156">
        <v>0</v>
      </c>
      <c r="K25" s="156">
        <v>3</v>
      </c>
      <c r="L25" s="156">
        <v>2</v>
      </c>
      <c r="M25" s="156">
        <v>0</v>
      </c>
      <c r="N25" s="156">
        <v>3</v>
      </c>
      <c r="O25" s="156">
        <v>5</v>
      </c>
      <c r="P25" s="156">
        <v>0</v>
      </c>
      <c r="Q25" s="156">
        <v>18</v>
      </c>
      <c r="R25" s="156">
        <v>2</v>
      </c>
      <c r="S25" s="156">
        <v>0</v>
      </c>
      <c r="T25" s="156"/>
      <c r="U25" s="156"/>
      <c r="V25" s="155">
        <f>SUM(H25:U25)</f>
        <v>40</v>
      </c>
      <c r="W25" s="150">
        <v>0.336</v>
      </c>
      <c r="X25" s="82"/>
      <c r="Y25" s="163" t="s">
        <v>29</v>
      </c>
      <c r="Z25" s="135"/>
      <c r="AA25" s="135"/>
      <c r="AB25" s="2"/>
      <c r="AC25" s="136"/>
    </row>
    <row r="26" spans="1:29" ht="18" customHeight="1">
      <c r="A26" s="82">
        <v>4</v>
      </c>
      <c r="B26" s="82"/>
      <c r="C26" s="65" t="s">
        <v>181</v>
      </c>
      <c r="D26" s="71" t="s">
        <v>33</v>
      </c>
      <c r="E26" s="71" t="s">
        <v>182</v>
      </c>
      <c r="F26" s="131" t="s">
        <v>63</v>
      </c>
      <c r="G26" s="131" t="s">
        <v>135</v>
      </c>
      <c r="H26" s="157">
        <v>3</v>
      </c>
      <c r="I26" s="157">
        <v>3</v>
      </c>
      <c r="J26" s="157">
        <v>0</v>
      </c>
      <c r="K26" s="157">
        <v>2</v>
      </c>
      <c r="L26" s="157">
        <v>5</v>
      </c>
      <c r="M26" s="157">
        <v>1</v>
      </c>
      <c r="N26" s="157">
        <v>0</v>
      </c>
      <c r="O26" s="157">
        <v>4</v>
      </c>
      <c r="P26" s="157">
        <v>0</v>
      </c>
      <c r="Q26" s="157">
        <v>13</v>
      </c>
      <c r="R26" s="157">
        <v>4</v>
      </c>
      <c r="S26" s="157">
        <v>3</v>
      </c>
      <c r="T26" s="157"/>
      <c r="U26" s="157"/>
      <c r="V26" s="155">
        <f>SUM(H26:U26)</f>
        <v>38</v>
      </c>
      <c r="W26" s="150">
        <v>0.319</v>
      </c>
      <c r="X26" s="82"/>
      <c r="Y26" s="163" t="s">
        <v>29</v>
      </c>
      <c r="Z26" s="135"/>
      <c r="AA26" s="135"/>
      <c r="AB26" s="2"/>
      <c r="AC26" s="136"/>
    </row>
    <row r="27" spans="1:29" ht="18" customHeight="1">
      <c r="A27" s="82">
        <v>5</v>
      </c>
      <c r="B27" s="82"/>
      <c r="C27" s="65" t="s">
        <v>176</v>
      </c>
      <c r="D27" s="71" t="s">
        <v>33</v>
      </c>
      <c r="E27" s="71" t="s">
        <v>33</v>
      </c>
      <c r="F27" s="65" t="s">
        <v>60</v>
      </c>
      <c r="G27" s="65" t="s">
        <v>61</v>
      </c>
      <c r="H27" s="152">
        <v>3.5</v>
      </c>
      <c r="I27" s="152">
        <v>2</v>
      </c>
      <c r="J27" s="151">
        <v>0</v>
      </c>
      <c r="K27" s="151">
        <v>2</v>
      </c>
      <c r="L27" s="151">
        <v>3</v>
      </c>
      <c r="M27" s="151">
        <v>0</v>
      </c>
      <c r="N27" s="151">
        <v>0</v>
      </c>
      <c r="O27" s="151">
        <v>0</v>
      </c>
      <c r="P27" s="151">
        <v>0</v>
      </c>
      <c r="Q27" s="151">
        <v>18</v>
      </c>
      <c r="R27" s="151">
        <v>6</v>
      </c>
      <c r="S27" s="151">
        <v>3</v>
      </c>
      <c r="T27" s="151"/>
      <c r="U27" s="151"/>
      <c r="V27" s="155">
        <f>SUM(H27:U27)</f>
        <v>37.5</v>
      </c>
      <c r="W27" s="150">
        <v>0.315</v>
      </c>
      <c r="X27" s="82"/>
      <c r="Y27" s="163"/>
      <c r="Z27" s="135"/>
      <c r="AA27" s="135"/>
      <c r="AB27" s="2"/>
      <c r="AC27" s="136"/>
    </row>
    <row r="28" spans="1:29" ht="18.75">
      <c r="A28" s="57">
        <v>6</v>
      </c>
      <c r="B28" s="57"/>
      <c r="C28" s="65" t="s">
        <v>180</v>
      </c>
      <c r="D28" s="71" t="s">
        <v>37</v>
      </c>
      <c r="E28" s="71" t="s">
        <v>38</v>
      </c>
      <c r="F28" s="65" t="s">
        <v>81</v>
      </c>
      <c r="G28" s="65" t="s">
        <v>179</v>
      </c>
      <c r="H28" s="157">
        <v>3.5</v>
      </c>
      <c r="I28" s="157">
        <v>1</v>
      </c>
      <c r="J28" s="157">
        <v>0</v>
      </c>
      <c r="K28" s="157">
        <v>0</v>
      </c>
      <c r="L28" s="157">
        <v>2</v>
      </c>
      <c r="M28" s="157">
        <v>0</v>
      </c>
      <c r="N28" s="157">
        <v>1</v>
      </c>
      <c r="O28" s="157">
        <v>0</v>
      </c>
      <c r="P28" s="157">
        <v>0</v>
      </c>
      <c r="Q28" s="157">
        <v>19</v>
      </c>
      <c r="R28" s="157">
        <v>6</v>
      </c>
      <c r="S28" s="157">
        <v>3</v>
      </c>
      <c r="T28" s="157"/>
      <c r="U28" s="157"/>
      <c r="V28" s="155">
        <f>SUM(H28:U28)</f>
        <v>35.5</v>
      </c>
      <c r="W28" s="150">
        <v>0.298</v>
      </c>
      <c r="X28" s="57"/>
      <c r="Y28" s="163"/>
      <c r="Z28" s="1"/>
      <c r="AA28" s="1"/>
      <c r="AB28" s="2"/>
      <c r="AC28" s="2"/>
    </row>
    <row r="29" spans="1:25" ht="18" customHeight="1">
      <c r="A29" s="81">
        <v>7</v>
      </c>
      <c r="B29" s="84"/>
      <c r="C29" s="65" t="s">
        <v>167</v>
      </c>
      <c r="D29" s="127" t="s">
        <v>38</v>
      </c>
      <c r="E29" s="127" t="s">
        <v>45</v>
      </c>
      <c r="F29" s="65" t="s">
        <v>106</v>
      </c>
      <c r="G29" s="65" t="s">
        <v>168</v>
      </c>
      <c r="H29" s="90">
        <v>4</v>
      </c>
      <c r="I29" s="90">
        <v>4</v>
      </c>
      <c r="J29" s="90">
        <v>0</v>
      </c>
      <c r="K29" s="90">
        <v>1</v>
      </c>
      <c r="L29" s="90">
        <v>4</v>
      </c>
      <c r="M29" s="90">
        <v>0</v>
      </c>
      <c r="N29" s="90">
        <v>0</v>
      </c>
      <c r="O29" s="90">
        <v>0</v>
      </c>
      <c r="P29" s="90">
        <v>0</v>
      </c>
      <c r="Q29" s="90">
        <v>6</v>
      </c>
      <c r="R29" s="90">
        <v>2</v>
      </c>
      <c r="S29" s="90">
        <v>4</v>
      </c>
      <c r="T29" s="90"/>
      <c r="U29" s="90"/>
      <c r="V29" s="155">
        <v>25</v>
      </c>
      <c r="W29" s="161">
        <v>0.21</v>
      </c>
      <c r="X29" s="121"/>
      <c r="Y29" s="164"/>
    </row>
    <row r="30" spans="1:29" ht="18" customHeight="1">
      <c r="A30" s="54">
        <v>8</v>
      </c>
      <c r="B30" s="55"/>
      <c r="C30" s="65" t="s">
        <v>174</v>
      </c>
      <c r="D30" s="71" t="s">
        <v>33</v>
      </c>
      <c r="E30" s="71" t="s">
        <v>80</v>
      </c>
      <c r="F30" s="65" t="s">
        <v>34</v>
      </c>
      <c r="G30" s="65" t="s">
        <v>35</v>
      </c>
      <c r="H30" s="91">
        <v>3.5</v>
      </c>
      <c r="I30" s="91">
        <v>2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0.5</v>
      </c>
      <c r="P30" s="91">
        <v>0</v>
      </c>
      <c r="Q30" s="91">
        <v>11</v>
      </c>
      <c r="R30" s="91">
        <v>4</v>
      </c>
      <c r="S30" s="91">
        <v>3</v>
      </c>
      <c r="T30" s="154"/>
      <c r="U30" s="154"/>
      <c r="V30" s="155">
        <f>SUM(H30:U30)</f>
        <v>24</v>
      </c>
      <c r="W30" s="150">
        <v>0.202</v>
      </c>
      <c r="X30" s="62"/>
      <c r="Y30" s="164"/>
      <c r="Z30" s="61"/>
      <c r="AA30" s="61"/>
      <c r="AB30" s="61"/>
      <c r="AC30" s="61"/>
    </row>
    <row r="31" spans="1:29" ht="18.75" customHeight="1">
      <c r="A31" s="81">
        <v>9</v>
      </c>
      <c r="B31" s="84"/>
      <c r="C31" s="65" t="s">
        <v>172</v>
      </c>
      <c r="D31" s="127" t="s">
        <v>41</v>
      </c>
      <c r="E31" s="127" t="s">
        <v>49</v>
      </c>
      <c r="F31" s="65" t="s">
        <v>53</v>
      </c>
      <c r="G31" s="65" t="s">
        <v>54</v>
      </c>
      <c r="H31" s="90">
        <v>3</v>
      </c>
      <c r="I31" s="90">
        <v>1</v>
      </c>
      <c r="J31" s="90">
        <v>4</v>
      </c>
      <c r="K31" s="90">
        <v>0</v>
      </c>
      <c r="L31" s="90">
        <v>5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8</v>
      </c>
      <c r="S31" s="90">
        <v>2</v>
      </c>
      <c r="T31" s="90"/>
      <c r="U31" s="90"/>
      <c r="V31" s="153">
        <f>SUM(H31:U31)</f>
        <v>23</v>
      </c>
      <c r="W31" s="150">
        <v>0.193</v>
      </c>
      <c r="X31" s="81"/>
      <c r="Y31" s="164"/>
      <c r="Z31" s="61"/>
      <c r="AA31" s="61"/>
      <c r="AB31" s="61"/>
      <c r="AC31" s="61"/>
    </row>
    <row r="32" spans="1:29" ht="15.75">
      <c r="A32" s="81">
        <f>IF(C32="","",A31+1)</f>
        <v>10</v>
      </c>
      <c r="B32" s="84"/>
      <c r="C32" s="65" t="s">
        <v>173</v>
      </c>
      <c r="D32" s="126" t="s">
        <v>37</v>
      </c>
      <c r="E32" s="126" t="s">
        <v>38</v>
      </c>
      <c r="F32" s="65" t="s">
        <v>46</v>
      </c>
      <c r="G32" s="65" t="s">
        <v>149</v>
      </c>
      <c r="H32" s="90">
        <v>4.5</v>
      </c>
      <c r="I32" s="90">
        <v>0</v>
      </c>
      <c r="J32" s="90">
        <v>0</v>
      </c>
      <c r="K32" s="90">
        <v>2</v>
      </c>
      <c r="L32" s="90">
        <v>0</v>
      </c>
      <c r="M32" s="90">
        <v>0</v>
      </c>
      <c r="N32" s="90">
        <v>0</v>
      </c>
      <c r="O32" s="158">
        <v>0</v>
      </c>
      <c r="P32" s="90">
        <v>0</v>
      </c>
      <c r="Q32" s="90">
        <v>6</v>
      </c>
      <c r="R32" s="90">
        <v>6</v>
      </c>
      <c r="S32" s="90">
        <v>4</v>
      </c>
      <c r="T32" s="90"/>
      <c r="U32" s="90"/>
      <c r="V32" s="153">
        <f>SUM(H32:U32)</f>
        <v>22.5</v>
      </c>
      <c r="W32" s="150">
        <v>0.189</v>
      </c>
      <c r="X32" s="81"/>
      <c r="Y32" s="164"/>
      <c r="Z32" s="61"/>
      <c r="AA32" s="61"/>
      <c r="AB32" s="61"/>
      <c r="AC32" s="61"/>
    </row>
    <row r="33" spans="1:25" ht="15.75">
      <c r="A33" s="57">
        <v>11</v>
      </c>
      <c r="B33" s="57"/>
      <c r="C33" s="65" t="s">
        <v>139</v>
      </c>
      <c r="D33" s="71" t="s">
        <v>80</v>
      </c>
      <c r="E33" s="71" t="s">
        <v>49</v>
      </c>
      <c r="F33" s="65" t="s">
        <v>89</v>
      </c>
      <c r="G33" s="65" t="s">
        <v>175</v>
      </c>
      <c r="H33" s="151">
        <v>3</v>
      </c>
      <c r="I33" s="151">
        <v>2.5</v>
      </c>
      <c r="J33" s="151">
        <v>0</v>
      </c>
      <c r="K33" s="151">
        <v>0</v>
      </c>
      <c r="L33" s="151">
        <v>0</v>
      </c>
      <c r="M33" s="151">
        <v>2</v>
      </c>
      <c r="N33" s="151">
        <v>2</v>
      </c>
      <c r="O33" s="151">
        <v>0</v>
      </c>
      <c r="P33" s="151">
        <v>0</v>
      </c>
      <c r="Q33" s="151">
        <v>0</v>
      </c>
      <c r="R33" s="151">
        <v>6</v>
      </c>
      <c r="S33" s="151">
        <v>4</v>
      </c>
      <c r="T33" s="151"/>
      <c r="U33" s="151"/>
      <c r="V33" s="155">
        <f>SUM(H33:U33)</f>
        <v>19.5</v>
      </c>
      <c r="W33" s="150">
        <v>0.164</v>
      </c>
      <c r="X33" s="57"/>
      <c r="Y33" s="57"/>
    </row>
    <row r="34" spans="1:25" ht="15.75">
      <c r="A34" s="57">
        <v>12</v>
      </c>
      <c r="B34" s="57"/>
      <c r="C34" s="65" t="s">
        <v>136</v>
      </c>
      <c r="D34" s="71" t="s">
        <v>37</v>
      </c>
      <c r="E34" s="71" t="s">
        <v>38</v>
      </c>
      <c r="F34" s="65" t="s">
        <v>67</v>
      </c>
      <c r="G34" s="65" t="s">
        <v>74</v>
      </c>
      <c r="H34" s="156">
        <v>4.5</v>
      </c>
      <c r="I34" s="156">
        <v>1</v>
      </c>
      <c r="J34" s="156">
        <v>0</v>
      </c>
      <c r="K34" s="156">
        <v>0</v>
      </c>
      <c r="L34" s="156">
        <v>0</v>
      </c>
      <c r="M34" s="156">
        <v>0</v>
      </c>
      <c r="N34" s="156">
        <v>2</v>
      </c>
      <c r="O34" s="159">
        <v>0</v>
      </c>
      <c r="P34" s="156">
        <v>0</v>
      </c>
      <c r="Q34" s="156">
        <v>0</v>
      </c>
      <c r="R34" s="156">
        <v>4</v>
      </c>
      <c r="S34" s="156">
        <v>1</v>
      </c>
      <c r="T34" s="156"/>
      <c r="U34" s="156"/>
      <c r="V34" s="155">
        <f>SUM(H34:U34)</f>
        <v>12.5</v>
      </c>
      <c r="W34" s="150">
        <v>0.105</v>
      </c>
      <c r="X34" s="57"/>
      <c r="Y34" s="57"/>
    </row>
    <row r="35" spans="1:25" ht="15.75">
      <c r="A35" s="57">
        <v>13</v>
      </c>
      <c r="B35" s="57"/>
      <c r="C35" s="65" t="s">
        <v>178</v>
      </c>
      <c r="D35" s="71" t="s">
        <v>49</v>
      </c>
      <c r="E35" s="71" t="s">
        <v>50</v>
      </c>
      <c r="F35" s="65" t="s">
        <v>81</v>
      </c>
      <c r="G35" s="65" t="s">
        <v>179</v>
      </c>
      <c r="H35" s="157">
        <v>0</v>
      </c>
      <c r="I35" s="157">
        <v>3</v>
      </c>
      <c r="J35" s="157">
        <v>0</v>
      </c>
      <c r="K35" s="157">
        <v>0</v>
      </c>
      <c r="L35" s="157">
        <v>0</v>
      </c>
      <c r="M35" s="157">
        <v>2</v>
      </c>
      <c r="N35" s="157">
        <v>0</v>
      </c>
      <c r="O35" s="157">
        <v>0</v>
      </c>
      <c r="P35" s="157">
        <v>0</v>
      </c>
      <c r="Q35" s="157">
        <v>0</v>
      </c>
      <c r="R35" s="157">
        <v>6</v>
      </c>
      <c r="S35" s="157">
        <v>0</v>
      </c>
      <c r="T35" s="157"/>
      <c r="U35" s="157"/>
      <c r="V35" s="155">
        <f>SUM(I35:U35)</f>
        <v>11</v>
      </c>
      <c r="W35" s="150">
        <v>0.092</v>
      </c>
      <c r="X35" s="57"/>
      <c r="Y35" s="57"/>
    </row>
    <row r="36" spans="1:25" ht="15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30"/>
      <c r="W36" s="26">
        <f>IF(C36="","",#REF!/T$21)</f>
      </c>
      <c r="X36" s="57"/>
      <c r="Y36" s="57"/>
    </row>
    <row r="37" spans="1:25" ht="15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30"/>
      <c r="W37" s="26">
        <f>IF(C37="","",#REF!/T$21)</f>
      </c>
      <c r="X37" s="57"/>
      <c r="Y37" s="57"/>
    </row>
    <row r="38" spans="1:25" ht="15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30"/>
      <c r="W38" s="26">
        <f>IF(C38="","",#REF!/T$21)</f>
      </c>
      <c r="X38" s="57"/>
      <c r="Y38" s="57"/>
    </row>
    <row r="39" spans="1:25" ht="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</sheetData>
  <sheetProtection/>
  <autoFilter ref="A22:X22">
    <sortState ref="A23:X56">
      <sortCondition descending="1" sortBy="value" ref="V23:V56"/>
    </sortState>
  </autoFilter>
  <mergeCells count="16">
    <mergeCell ref="A11:G11"/>
    <mergeCell ref="A1:W1"/>
    <mergeCell ref="D3:E3"/>
    <mergeCell ref="F6:G6"/>
    <mergeCell ref="E8:G8"/>
    <mergeCell ref="A9:P9"/>
    <mergeCell ref="H11:L11"/>
    <mergeCell ref="C19:E19"/>
    <mergeCell ref="H20:U20"/>
    <mergeCell ref="A15:G15"/>
    <mergeCell ref="A12:G12"/>
    <mergeCell ref="AC20:AC27"/>
    <mergeCell ref="Z20:Z27"/>
    <mergeCell ref="AA20:AA27"/>
    <mergeCell ref="H12:L12"/>
    <mergeCell ref="H15:L1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80" zoomScaleNormal="80" zoomScalePageLayoutView="0" workbookViewId="0" topLeftCell="A4">
      <selection activeCell="T35" sqref="T35"/>
    </sheetView>
  </sheetViews>
  <sheetFormatPr defaultColWidth="9.140625" defaultRowHeight="15"/>
  <cols>
    <col min="1" max="1" width="3.8515625" style="0" customWidth="1"/>
    <col min="2" max="2" width="9.7109375" style="0" customWidth="1"/>
    <col min="3" max="5" width="16.8515625" style="0" customWidth="1"/>
    <col min="6" max="6" width="27.7109375" style="0" customWidth="1"/>
    <col min="7" max="7" width="19.8515625" style="0" customWidth="1"/>
    <col min="8" max="22" width="4.57421875" style="0" customWidth="1"/>
    <col min="23" max="23" width="7.7109375" style="0" customWidth="1"/>
    <col min="24" max="24" width="6.421875" style="0" customWidth="1"/>
    <col min="25" max="25" width="7.7109375" style="0" customWidth="1"/>
    <col min="26" max="26" width="10.8515625" style="0" customWidth="1"/>
  </cols>
  <sheetData>
    <row r="1" spans="1:29" ht="2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"/>
      <c r="AA1" s="1"/>
      <c r="AB1" s="1"/>
      <c r="AC1" s="1"/>
    </row>
    <row r="2" spans="1:29" ht="18.75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"/>
      <c r="AA2" s="1"/>
      <c r="AB2" s="1"/>
      <c r="AC2" s="1"/>
    </row>
    <row r="3" spans="1:29" ht="18.75">
      <c r="A3" s="10" t="s">
        <v>19</v>
      </c>
      <c r="B3" s="10"/>
      <c r="C3" s="10"/>
      <c r="D3" s="146" t="s">
        <v>91</v>
      </c>
      <c r="E3" s="14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"/>
      <c r="AA3" s="1"/>
      <c r="AB3" s="1"/>
      <c r="AC3" s="1"/>
    </row>
    <row r="4" spans="1:29" ht="21" customHeight="1">
      <c r="A4" s="10" t="s">
        <v>18</v>
      </c>
      <c r="B4" s="10"/>
      <c r="C4" s="32">
        <v>11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"/>
      <c r="AA4" s="1"/>
      <c r="AB4" s="1"/>
      <c r="AC4" s="1"/>
    </row>
    <row r="5" spans="1:29" ht="21.75" customHeight="1">
      <c r="A5" s="10" t="s">
        <v>17</v>
      </c>
      <c r="B5" s="10"/>
      <c r="C5" s="10"/>
      <c r="D5" s="10"/>
      <c r="E5" s="32">
        <v>10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"/>
      <c r="AA5" s="1"/>
      <c r="AB5" s="1"/>
      <c r="AC5" s="1"/>
    </row>
    <row r="6" spans="1:29" ht="18.75">
      <c r="A6" s="10" t="s">
        <v>21</v>
      </c>
      <c r="B6" s="10"/>
      <c r="C6" s="10"/>
      <c r="D6" s="10"/>
      <c r="E6" s="10"/>
      <c r="F6" s="145" t="s">
        <v>183</v>
      </c>
      <c r="G6" s="14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"/>
      <c r="AA6" s="1"/>
      <c r="AB6" s="1"/>
      <c r="AC6" s="1"/>
    </row>
    <row r="7" spans="1:29" ht="18.75">
      <c r="A7" s="10" t="s">
        <v>20</v>
      </c>
      <c r="B7" s="10"/>
      <c r="C7" s="10"/>
      <c r="D7" s="10"/>
      <c r="E7" s="50" t="s">
        <v>141</v>
      </c>
      <c r="F7" s="51" t="s">
        <v>104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"/>
      <c r="AA7" s="1"/>
      <c r="AB7" s="1"/>
      <c r="AC7" s="1"/>
    </row>
    <row r="8" spans="1:29" ht="18.75">
      <c r="A8" s="10" t="s">
        <v>1</v>
      </c>
      <c r="B8" s="10"/>
      <c r="C8" s="10"/>
      <c r="D8" s="10"/>
      <c r="E8" s="144"/>
      <c r="F8" s="144"/>
      <c r="G8" s="14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1" customHeight="1">
      <c r="A9" s="137" t="s">
        <v>94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53"/>
      <c r="R9" s="53"/>
      <c r="S9" s="53"/>
      <c r="T9" s="53"/>
      <c r="U9" s="53"/>
      <c r="V9" s="53"/>
      <c r="W9" s="53"/>
      <c r="X9" s="53"/>
      <c r="Y9" s="53"/>
      <c r="Z9" s="53"/>
      <c r="AA9" s="1"/>
      <c r="AB9" s="1"/>
      <c r="AC9" s="1"/>
    </row>
    <row r="10" spans="1:31" ht="21.75" customHeight="1">
      <c r="A10" s="75" t="s">
        <v>95</v>
      </c>
      <c r="B10" s="75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1" customHeight="1">
      <c r="A11" s="137" t="s">
        <v>96</v>
      </c>
      <c r="B11" s="137"/>
      <c r="C11" s="137"/>
      <c r="D11" s="137"/>
      <c r="E11" s="137"/>
      <c r="F11" s="137"/>
      <c r="G11" s="137"/>
      <c r="H11" s="147"/>
      <c r="I11" s="147"/>
      <c r="J11" s="147"/>
      <c r="K11" s="147"/>
      <c r="L11" s="147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1"/>
      <c r="AE11" s="1"/>
    </row>
    <row r="12" spans="1:31" ht="18.75" customHeight="1">
      <c r="A12" s="137" t="s">
        <v>97</v>
      </c>
      <c r="B12" s="137"/>
      <c r="C12" s="137"/>
      <c r="D12" s="137"/>
      <c r="E12" s="137"/>
      <c r="F12" s="137"/>
      <c r="G12" s="137"/>
      <c r="H12" s="147"/>
      <c r="I12" s="147"/>
      <c r="J12" s="147"/>
      <c r="K12" s="147"/>
      <c r="L12" s="147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1"/>
      <c r="AE12" s="1"/>
    </row>
    <row r="13" spans="1:31" ht="18.75">
      <c r="A13" s="77" t="s">
        <v>98</v>
      </c>
      <c r="B13" s="78"/>
      <c r="C13" s="78"/>
      <c r="D13" s="76"/>
      <c r="E13" s="76"/>
      <c r="F13" s="76"/>
      <c r="G13" s="76"/>
      <c r="H13" s="79"/>
      <c r="I13" s="79"/>
      <c r="J13" s="79"/>
      <c r="K13" s="79"/>
      <c r="L13" s="79"/>
      <c r="M13" s="76"/>
      <c r="N13" s="76"/>
      <c r="O13" s="76"/>
      <c r="P13" s="7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.75">
      <c r="A14" s="75" t="s">
        <v>99</v>
      </c>
      <c r="B14" s="80"/>
      <c r="C14" s="80"/>
      <c r="D14" s="76"/>
      <c r="E14" s="76"/>
      <c r="F14" s="76"/>
      <c r="G14" s="76"/>
      <c r="H14" s="79"/>
      <c r="I14" s="79"/>
      <c r="J14" s="79"/>
      <c r="K14" s="79"/>
      <c r="L14" s="79"/>
      <c r="M14" s="76"/>
      <c r="N14" s="76"/>
      <c r="O14" s="76"/>
      <c r="P14" s="7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1" customHeight="1">
      <c r="A15" s="137" t="s">
        <v>100</v>
      </c>
      <c r="B15" s="137"/>
      <c r="C15" s="137"/>
      <c r="D15" s="137"/>
      <c r="E15" s="137"/>
      <c r="F15" s="137"/>
      <c r="G15" s="137"/>
      <c r="H15" s="148"/>
      <c r="I15" s="148"/>
      <c r="J15" s="148"/>
      <c r="K15" s="148"/>
      <c r="L15" s="14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1"/>
      <c r="AE15" s="1"/>
    </row>
    <row r="16" spans="1:31" ht="18.75" customHeight="1">
      <c r="A16" s="75" t="s">
        <v>101</v>
      </c>
      <c r="B16" s="75"/>
      <c r="C16" s="75"/>
      <c r="D16" s="75"/>
      <c r="E16" s="52"/>
      <c r="F16" s="52"/>
      <c r="G16" s="52"/>
      <c r="H16" s="74"/>
      <c r="I16" s="74"/>
      <c r="J16" s="74"/>
      <c r="K16" s="74"/>
      <c r="L16" s="7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1"/>
      <c r="AE16" s="1"/>
    </row>
    <row r="17" spans="1:16" ht="18.75">
      <c r="A17" s="75" t="s">
        <v>102</v>
      </c>
      <c r="B17" s="75"/>
      <c r="C17" s="75"/>
      <c r="D17" s="75"/>
      <c r="E17" s="52"/>
      <c r="F17" s="52"/>
      <c r="G17" s="52"/>
      <c r="H17" s="74"/>
      <c r="I17" s="74"/>
      <c r="J17" s="74"/>
      <c r="K17" s="74"/>
      <c r="L17" s="74"/>
      <c r="M17" s="33"/>
      <c r="N17" s="33"/>
      <c r="O17" s="33"/>
      <c r="P17" s="33"/>
    </row>
    <row r="18" spans="1:16" ht="18.75">
      <c r="A18" s="75"/>
      <c r="B18" s="75"/>
      <c r="C18" s="75"/>
      <c r="D18" s="75"/>
      <c r="E18" s="52"/>
      <c r="F18" s="52"/>
      <c r="G18" s="52"/>
      <c r="H18" s="74"/>
      <c r="I18" s="74"/>
      <c r="J18" s="74"/>
      <c r="K18" s="74"/>
      <c r="L18" s="74"/>
      <c r="M18" s="33"/>
      <c r="N18" s="33"/>
      <c r="O18" s="33"/>
      <c r="P18" s="33"/>
    </row>
    <row r="19" spans="1:31" ht="15">
      <c r="A19" s="12"/>
      <c r="B19" s="13"/>
      <c r="C19" s="138" t="s">
        <v>2</v>
      </c>
      <c r="D19" s="138"/>
      <c r="E19" s="139"/>
      <c r="F19" s="11" t="s">
        <v>3</v>
      </c>
      <c r="G19" s="28" t="s">
        <v>12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</row>
    <row r="20" spans="1:31" ht="18.75" customHeight="1">
      <c r="A20" s="20"/>
      <c r="B20" s="21"/>
      <c r="C20" s="23"/>
      <c r="D20" s="23"/>
      <c r="E20" s="23"/>
      <c r="F20" s="24"/>
      <c r="G20" s="19"/>
      <c r="H20" s="140" t="s">
        <v>22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7"/>
      <c r="Y20" s="17"/>
      <c r="Z20" s="17"/>
      <c r="AA20" s="1"/>
      <c r="AB20" s="135"/>
      <c r="AC20" s="135"/>
      <c r="AD20" s="2"/>
      <c r="AE20" s="136"/>
    </row>
    <row r="21" spans="1:31" ht="15.75" customHeight="1" thickBot="1">
      <c r="A21" s="41"/>
      <c r="B21" s="42"/>
      <c r="C21" s="43"/>
      <c r="D21" s="43"/>
      <c r="E21" s="43"/>
      <c r="F21" s="44"/>
      <c r="G21" s="45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 t="s">
        <v>23</v>
      </c>
      <c r="T21" s="49">
        <v>119</v>
      </c>
      <c r="U21" s="36"/>
      <c r="V21" s="36"/>
      <c r="W21" s="46"/>
      <c r="X21" s="47"/>
      <c r="Y21" s="48"/>
      <c r="Z21" s="48"/>
      <c r="AA21" s="1"/>
      <c r="AB21" s="135"/>
      <c r="AC21" s="135"/>
      <c r="AD21" s="2"/>
      <c r="AE21" s="136"/>
    </row>
    <row r="22" spans="1:31" ht="42" customHeight="1">
      <c r="A22" s="16" t="s">
        <v>4</v>
      </c>
      <c r="B22" s="22" t="s">
        <v>5</v>
      </c>
      <c r="C22" s="37" t="s">
        <v>6</v>
      </c>
      <c r="D22" s="37" t="s">
        <v>7</v>
      </c>
      <c r="E22" s="37" t="s">
        <v>8</v>
      </c>
      <c r="F22" s="38" t="s">
        <v>13</v>
      </c>
      <c r="G22" s="37" t="s">
        <v>14</v>
      </c>
      <c r="H22" s="39">
        <v>1</v>
      </c>
      <c r="I22" s="39">
        <v>2</v>
      </c>
      <c r="J22" s="39">
        <v>3</v>
      </c>
      <c r="K22" s="39">
        <v>4</v>
      </c>
      <c r="L22" s="39">
        <v>5</v>
      </c>
      <c r="M22" s="39">
        <v>6</v>
      </c>
      <c r="N22" s="39">
        <v>7</v>
      </c>
      <c r="O22" s="39">
        <v>8</v>
      </c>
      <c r="P22" s="39">
        <v>9</v>
      </c>
      <c r="Q22" s="39">
        <v>10</v>
      </c>
      <c r="R22" s="39">
        <v>11</v>
      </c>
      <c r="S22" s="39">
        <v>12</v>
      </c>
      <c r="T22" s="39">
        <v>13</v>
      </c>
      <c r="U22" s="39">
        <v>14</v>
      </c>
      <c r="V22" s="39">
        <v>15</v>
      </c>
      <c r="W22" s="40" t="s">
        <v>15</v>
      </c>
      <c r="X22" s="29" t="s">
        <v>9</v>
      </c>
      <c r="Y22" s="18" t="s">
        <v>10</v>
      </c>
      <c r="Z22" s="18" t="s">
        <v>11</v>
      </c>
      <c r="AA22" s="1"/>
      <c r="AB22" s="135"/>
      <c r="AC22" s="135"/>
      <c r="AD22" s="2"/>
      <c r="AE22" s="136"/>
    </row>
    <row r="23" spans="1:31" ht="18" customHeight="1">
      <c r="A23" s="27">
        <v>1</v>
      </c>
      <c r="B23" s="25"/>
      <c r="C23" s="65" t="s">
        <v>190</v>
      </c>
      <c r="D23" s="57" t="s">
        <v>38</v>
      </c>
      <c r="E23" s="57" t="s">
        <v>37</v>
      </c>
      <c r="F23" s="65" t="s">
        <v>67</v>
      </c>
      <c r="G23" s="65" t="s">
        <v>68</v>
      </c>
      <c r="H23" s="15">
        <v>5</v>
      </c>
      <c r="I23" s="15">
        <v>3</v>
      </c>
      <c r="J23" s="15">
        <v>3</v>
      </c>
      <c r="K23" s="15">
        <v>2</v>
      </c>
      <c r="L23" s="15">
        <v>6</v>
      </c>
      <c r="M23" s="15">
        <v>12</v>
      </c>
      <c r="N23" s="15">
        <v>2</v>
      </c>
      <c r="O23" s="15">
        <v>2</v>
      </c>
      <c r="P23" s="15">
        <v>0</v>
      </c>
      <c r="Q23" s="15">
        <v>6</v>
      </c>
      <c r="R23" s="15">
        <v>3</v>
      </c>
      <c r="S23" s="15">
        <v>4</v>
      </c>
      <c r="T23" s="15"/>
      <c r="U23" s="15"/>
      <c r="V23" s="15"/>
      <c r="W23" s="31">
        <f aca="true" t="shared" si="0" ref="W23:W32">IF(C23="","",SUM(H23:V23))</f>
        <v>48</v>
      </c>
      <c r="X23" s="30"/>
      <c r="Y23" s="26">
        <f aca="true" t="shared" si="1" ref="Y23:Y32">IF(C23="","",W23/T$21)</f>
        <v>0.40336134453781514</v>
      </c>
      <c r="Z23" s="27" t="s">
        <v>29</v>
      </c>
      <c r="AA23" s="1"/>
      <c r="AB23" s="135"/>
      <c r="AC23" s="135"/>
      <c r="AD23" s="2"/>
      <c r="AE23" s="136"/>
    </row>
    <row r="24" spans="1:31" ht="18" customHeight="1">
      <c r="A24" s="27">
        <f>IF(C24="","",A23+1)</f>
        <v>2</v>
      </c>
      <c r="B24" s="25"/>
      <c r="C24" s="65" t="s">
        <v>66</v>
      </c>
      <c r="D24" s="127" t="s">
        <v>80</v>
      </c>
      <c r="E24" s="127" t="s">
        <v>32</v>
      </c>
      <c r="F24" s="65" t="s">
        <v>106</v>
      </c>
      <c r="G24" s="65" t="s">
        <v>185</v>
      </c>
      <c r="H24" s="15">
        <v>2</v>
      </c>
      <c r="I24" s="15">
        <v>5</v>
      </c>
      <c r="J24" s="15">
        <v>0</v>
      </c>
      <c r="K24" s="15">
        <v>0</v>
      </c>
      <c r="L24" s="15">
        <v>9</v>
      </c>
      <c r="M24" s="15">
        <v>14</v>
      </c>
      <c r="N24" s="15">
        <v>2</v>
      </c>
      <c r="O24" s="15">
        <v>0</v>
      </c>
      <c r="P24" s="15">
        <v>0</v>
      </c>
      <c r="Q24" s="15">
        <v>0</v>
      </c>
      <c r="R24" s="15">
        <v>3</v>
      </c>
      <c r="S24" s="15">
        <v>4</v>
      </c>
      <c r="T24" s="15"/>
      <c r="U24" s="15"/>
      <c r="V24" s="15"/>
      <c r="W24" s="31">
        <f t="shared" si="0"/>
        <v>39</v>
      </c>
      <c r="X24" s="30"/>
      <c r="Y24" s="26">
        <f t="shared" si="1"/>
        <v>0.3277310924369748</v>
      </c>
      <c r="Z24" s="27" t="s">
        <v>29</v>
      </c>
      <c r="AA24" s="1"/>
      <c r="AB24" s="135"/>
      <c r="AC24" s="135"/>
      <c r="AD24" s="2"/>
      <c r="AE24" s="136"/>
    </row>
    <row r="25" spans="1:31" ht="18" customHeight="1">
      <c r="A25" s="27">
        <f>IF(C25="","",A24+1)</f>
        <v>3</v>
      </c>
      <c r="B25" s="25"/>
      <c r="C25" s="65" t="s">
        <v>186</v>
      </c>
      <c r="D25" s="127" t="s">
        <v>38</v>
      </c>
      <c r="E25" s="127" t="s">
        <v>38</v>
      </c>
      <c r="F25" s="65" t="s">
        <v>34</v>
      </c>
      <c r="G25" s="65" t="s">
        <v>113</v>
      </c>
      <c r="H25" s="15">
        <v>6</v>
      </c>
      <c r="I25" s="15">
        <v>4</v>
      </c>
      <c r="J25" s="15">
        <v>1</v>
      </c>
      <c r="K25" s="15">
        <v>0</v>
      </c>
      <c r="L25" s="15">
        <v>7</v>
      </c>
      <c r="M25" s="15">
        <v>8</v>
      </c>
      <c r="N25" s="15">
        <v>2</v>
      </c>
      <c r="O25" s="15">
        <v>0</v>
      </c>
      <c r="P25" s="15">
        <v>0</v>
      </c>
      <c r="Q25" s="15">
        <v>4</v>
      </c>
      <c r="R25" s="15">
        <v>2</v>
      </c>
      <c r="S25" s="15">
        <v>3</v>
      </c>
      <c r="T25" s="15"/>
      <c r="U25" s="15"/>
      <c r="V25" s="15"/>
      <c r="W25" s="31">
        <f t="shared" si="0"/>
        <v>37</v>
      </c>
      <c r="X25" s="30"/>
      <c r="Y25" s="26">
        <f t="shared" si="1"/>
        <v>0.31092436974789917</v>
      </c>
      <c r="Z25" s="27" t="s">
        <v>29</v>
      </c>
      <c r="AA25" s="1"/>
      <c r="AB25" s="135"/>
      <c r="AC25" s="135"/>
      <c r="AD25" s="2"/>
      <c r="AE25" s="136"/>
    </row>
    <row r="26" spans="1:31" ht="18" customHeight="1">
      <c r="A26" s="27">
        <f>IF(C26="","",A25+1)</f>
        <v>4</v>
      </c>
      <c r="B26" s="25"/>
      <c r="C26" s="65" t="s">
        <v>188</v>
      </c>
      <c r="D26" s="127" t="s">
        <v>109</v>
      </c>
      <c r="E26" s="127" t="s">
        <v>32</v>
      </c>
      <c r="F26" s="65" t="s">
        <v>60</v>
      </c>
      <c r="G26" s="65" t="s">
        <v>61</v>
      </c>
      <c r="H26" s="15">
        <v>5</v>
      </c>
      <c r="I26" s="15">
        <v>4</v>
      </c>
      <c r="J26" s="15">
        <v>0</v>
      </c>
      <c r="K26" s="15">
        <v>1</v>
      </c>
      <c r="L26" s="15">
        <v>5</v>
      </c>
      <c r="M26" s="15">
        <v>14</v>
      </c>
      <c r="N26" s="15">
        <v>0</v>
      </c>
      <c r="O26" s="15">
        <v>0</v>
      </c>
      <c r="P26" s="15">
        <v>0</v>
      </c>
      <c r="Q26" s="15">
        <v>2</v>
      </c>
      <c r="R26" s="15">
        <v>2</v>
      </c>
      <c r="S26" s="15">
        <v>4</v>
      </c>
      <c r="T26" s="15"/>
      <c r="U26" s="15"/>
      <c r="V26" s="15"/>
      <c r="W26" s="31">
        <f t="shared" si="0"/>
        <v>37</v>
      </c>
      <c r="X26" s="30"/>
      <c r="Y26" s="26">
        <f t="shared" si="1"/>
        <v>0.31092436974789917</v>
      </c>
      <c r="Z26" s="27" t="s">
        <v>29</v>
      </c>
      <c r="AA26" s="1"/>
      <c r="AB26" s="135"/>
      <c r="AC26" s="135"/>
      <c r="AD26" s="2"/>
      <c r="AE26" s="136"/>
    </row>
    <row r="27" spans="1:31" ht="18" customHeight="1">
      <c r="A27" s="27">
        <f>IF(C27="","",A26+1)</f>
        <v>5</v>
      </c>
      <c r="B27" s="25"/>
      <c r="C27" s="65" t="s">
        <v>66</v>
      </c>
      <c r="D27" s="127" t="s">
        <v>32</v>
      </c>
      <c r="E27" s="127" t="s">
        <v>38</v>
      </c>
      <c r="F27" s="65" t="s">
        <v>106</v>
      </c>
      <c r="G27" s="65" t="s">
        <v>185</v>
      </c>
      <c r="H27" s="15">
        <v>3</v>
      </c>
      <c r="I27" s="15">
        <v>5</v>
      </c>
      <c r="J27" s="15">
        <v>0</v>
      </c>
      <c r="K27" s="15">
        <v>0</v>
      </c>
      <c r="L27" s="15">
        <v>7</v>
      </c>
      <c r="M27" s="15">
        <v>8</v>
      </c>
      <c r="N27" s="15">
        <v>0</v>
      </c>
      <c r="O27" s="15">
        <v>0</v>
      </c>
      <c r="P27" s="15">
        <v>0</v>
      </c>
      <c r="Q27" s="15">
        <v>2</v>
      </c>
      <c r="R27" s="15">
        <v>2</v>
      </c>
      <c r="S27" s="15">
        <v>4</v>
      </c>
      <c r="T27" s="15"/>
      <c r="U27" s="15"/>
      <c r="V27" s="15"/>
      <c r="W27" s="31">
        <f t="shared" si="0"/>
        <v>31</v>
      </c>
      <c r="X27" s="30"/>
      <c r="Y27" s="26">
        <f t="shared" si="1"/>
        <v>0.2605042016806723</v>
      </c>
      <c r="Z27" s="27"/>
      <c r="AA27" s="1"/>
      <c r="AB27" s="135"/>
      <c r="AC27" s="135"/>
      <c r="AD27" s="2"/>
      <c r="AE27" s="136"/>
    </row>
    <row r="28" spans="1:31" ht="18" customHeight="1">
      <c r="A28" s="27">
        <f>IF(C28="","",A27+1)</f>
        <v>6</v>
      </c>
      <c r="B28" s="25"/>
      <c r="C28" s="57" t="s">
        <v>191</v>
      </c>
      <c r="D28" s="57" t="s">
        <v>80</v>
      </c>
      <c r="E28" s="57" t="s">
        <v>38</v>
      </c>
      <c r="F28" s="65" t="s">
        <v>81</v>
      </c>
      <c r="G28" s="65" t="s">
        <v>179</v>
      </c>
      <c r="H28" s="15">
        <v>5</v>
      </c>
      <c r="I28" s="15">
        <v>0</v>
      </c>
      <c r="J28" s="15">
        <v>0</v>
      </c>
      <c r="K28" s="15">
        <v>0</v>
      </c>
      <c r="L28" s="15">
        <v>5</v>
      </c>
      <c r="M28" s="15">
        <v>10</v>
      </c>
      <c r="N28" s="15">
        <v>0</v>
      </c>
      <c r="O28" s="15">
        <v>0</v>
      </c>
      <c r="P28" s="15">
        <v>0</v>
      </c>
      <c r="Q28" s="15">
        <v>4</v>
      </c>
      <c r="R28" s="15">
        <v>1</v>
      </c>
      <c r="S28" s="15">
        <v>4</v>
      </c>
      <c r="T28" s="15"/>
      <c r="U28" s="15"/>
      <c r="V28" s="15"/>
      <c r="W28" s="31">
        <f t="shared" si="0"/>
        <v>29</v>
      </c>
      <c r="X28" s="30"/>
      <c r="Y28" s="26">
        <f t="shared" si="1"/>
        <v>0.24369747899159663</v>
      </c>
      <c r="Z28" s="27"/>
      <c r="AA28" s="1"/>
      <c r="AB28" s="135"/>
      <c r="AC28" s="135"/>
      <c r="AD28" s="2"/>
      <c r="AE28" s="136"/>
    </row>
    <row r="29" spans="1:31" ht="18" customHeight="1">
      <c r="A29" s="27">
        <v>7</v>
      </c>
      <c r="B29" s="25"/>
      <c r="C29" s="65" t="s">
        <v>184</v>
      </c>
      <c r="D29" s="127" t="s">
        <v>32</v>
      </c>
      <c r="E29" s="127" t="s">
        <v>32</v>
      </c>
      <c r="F29" s="65" t="s">
        <v>106</v>
      </c>
      <c r="G29" s="65" t="s">
        <v>185</v>
      </c>
      <c r="H29" s="15">
        <v>3</v>
      </c>
      <c r="I29" s="15">
        <v>5</v>
      </c>
      <c r="J29" s="15">
        <v>0</v>
      </c>
      <c r="K29" s="15">
        <v>0</v>
      </c>
      <c r="L29" s="15">
        <v>7</v>
      </c>
      <c r="M29" s="15">
        <v>0</v>
      </c>
      <c r="N29" s="15">
        <v>0</v>
      </c>
      <c r="O29" s="15">
        <v>0</v>
      </c>
      <c r="P29" s="15">
        <v>0</v>
      </c>
      <c r="Q29" s="15">
        <v>6</v>
      </c>
      <c r="R29" s="15">
        <v>2</v>
      </c>
      <c r="S29" s="15">
        <v>3</v>
      </c>
      <c r="T29" s="15"/>
      <c r="U29" s="15"/>
      <c r="V29" s="15"/>
      <c r="W29" s="31">
        <f t="shared" si="0"/>
        <v>26</v>
      </c>
      <c r="X29" s="30"/>
      <c r="Y29" s="26">
        <f t="shared" si="1"/>
        <v>0.2184873949579832</v>
      </c>
      <c r="Z29" s="27"/>
      <c r="AA29" s="1"/>
      <c r="AB29" s="135"/>
      <c r="AC29" s="135"/>
      <c r="AD29" s="2"/>
      <c r="AE29" s="136"/>
    </row>
    <row r="30" spans="1:31" ht="18" customHeight="1">
      <c r="A30" s="27">
        <f>IF(C30="","",A29+1)</f>
        <v>8</v>
      </c>
      <c r="B30" s="25"/>
      <c r="C30" s="65" t="s">
        <v>189</v>
      </c>
      <c r="D30" s="127" t="s">
        <v>41</v>
      </c>
      <c r="E30" s="127" t="s">
        <v>45</v>
      </c>
      <c r="F30" s="65" t="s">
        <v>60</v>
      </c>
      <c r="G30" s="65" t="s">
        <v>61</v>
      </c>
      <c r="H30" s="15">
        <v>5</v>
      </c>
      <c r="I30" s="15">
        <v>3</v>
      </c>
      <c r="J30" s="15">
        <v>0</v>
      </c>
      <c r="K30" s="15">
        <v>0</v>
      </c>
      <c r="L30" s="15">
        <v>5</v>
      </c>
      <c r="M30" s="15">
        <v>4</v>
      </c>
      <c r="N30" s="15">
        <v>2</v>
      </c>
      <c r="O30" s="15">
        <v>0</v>
      </c>
      <c r="P30" s="15">
        <v>0</v>
      </c>
      <c r="Q30" s="15">
        <v>0</v>
      </c>
      <c r="R30" s="15">
        <v>1</v>
      </c>
      <c r="S30" s="15">
        <v>4</v>
      </c>
      <c r="T30" s="15"/>
      <c r="U30" s="15"/>
      <c r="V30" s="15"/>
      <c r="W30" s="31">
        <f t="shared" si="0"/>
        <v>24</v>
      </c>
      <c r="X30" s="30"/>
      <c r="Y30" s="26">
        <f t="shared" si="1"/>
        <v>0.20168067226890757</v>
      </c>
      <c r="Z30" s="27"/>
      <c r="AA30" s="1"/>
      <c r="AB30" s="135"/>
      <c r="AC30" s="135"/>
      <c r="AD30" s="2"/>
      <c r="AE30" s="136"/>
    </row>
    <row r="31" spans="1:31" ht="18" customHeight="1">
      <c r="A31" s="27">
        <f>IF(C31="","",A30+1)</f>
        <v>9</v>
      </c>
      <c r="B31" s="25"/>
      <c r="C31" s="65" t="s">
        <v>184</v>
      </c>
      <c r="D31" s="127" t="s">
        <v>37</v>
      </c>
      <c r="E31" s="127" t="s">
        <v>49</v>
      </c>
      <c r="F31" s="65" t="s">
        <v>106</v>
      </c>
      <c r="G31" s="65" t="s">
        <v>185</v>
      </c>
      <c r="H31" s="15">
        <v>2</v>
      </c>
      <c r="I31" s="15">
        <v>0</v>
      </c>
      <c r="J31" s="15">
        <v>0</v>
      </c>
      <c r="K31" s="15">
        <v>1</v>
      </c>
      <c r="L31" s="15">
        <v>9</v>
      </c>
      <c r="M31" s="15">
        <v>0</v>
      </c>
      <c r="N31" s="15">
        <v>2</v>
      </c>
      <c r="O31" s="15">
        <v>0</v>
      </c>
      <c r="P31" s="15">
        <v>0</v>
      </c>
      <c r="Q31" s="15">
        <v>2</v>
      </c>
      <c r="R31" s="15">
        <v>1</v>
      </c>
      <c r="S31" s="15">
        <v>3</v>
      </c>
      <c r="T31" s="15"/>
      <c r="U31" s="15"/>
      <c r="V31" s="15"/>
      <c r="W31" s="31">
        <f t="shared" si="0"/>
        <v>20</v>
      </c>
      <c r="X31" s="30"/>
      <c r="Y31" s="26">
        <f t="shared" si="1"/>
        <v>0.16806722689075632</v>
      </c>
      <c r="Z31" s="27"/>
      <c r="AA31" s="1"/>
      <c r="AB31" s="135"/>
      <c r="AC31" s="135"/>
      <c r="AD31" s="2"/>
      <c r="AE31" s="136"/>
    </row>
    <row r="32" spans="1:31" ht="18" customHeight="1">
      <c r="A32" s="27">
        <f>IF(C32="","",A31+1)</f>
        <v>10</v>
      </c>
      <c r="B32" s="25"/>
      <c r="C32" s="69" t="s">
        <v>187</v>
      </c>
      <c r="D32" s="132" t="s">
        <v>38</v>
      </c>
      <c r="E32" s="132" t="s">
        <v>170</v>
      </c>
      <c r="F32" s="65" t="s">
        <v>89</v>
      </c>
      <c r="G32" s="65" t="s">
        <v>175</v>
      </c>
      <c r="H32" s="15">
        <v>3</v>
      </c>
      <c r="I32" s="15">
        <v>2</v>
      </c>
      <c r="J32" s="15">
        <v>0</v>
      </c>
      <c r="K32" s="15">
        <v>0</v>
      </c>
      <c r="L32" s="15">
        <v>7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2</v>
      </c>
      <c r="S32" s="15">
        <v>2</v>
      </c>
      <c r="T32" s="15"/>
      <c r="U32" s="15"/>
      <c r="V32" s="15"/>
      <c r="W32" s="31">
        <f t="shared" si="0"/>
        <v>20</v>
      </c>
      <c r="X32" s="30"/>
      <c r="Y32" s="26">
        <f t="shared" si="1"/>
        <v>0.16806722689075632</v>
      </c>
      <c r="Z32" s="27"/>
      <c r="AA32" s="1"/>
      <c r="AB32" s="135"/>
      <c r="AC32" s="135"/>
      <c r="AD32" s="2"/>
      <c r="AE32" s="136"/>
    </row>
    <row r="33" spans="1:31" ht="18.75">
      <c r="A33" s="5"/>
      <c r="B33" s="14"/>
      <c r="C33" s="7"/>
      <c r="D33" s="7"/>
      <c r="E33" s="7"/>
      <c r="F33" s="7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  <c r="Y33" s="6"/>
      <c r="Z33" s="6"/>
      <c r="AA33" s="1"/>
      <c r="AB33" s="1"/>
      <c r="AC33" s="1"/>
      <c r="AD33" s="2"/>
      <c r="AE33" s="2"/>
    </row>
    <row r="34" spans="4:25" ht="22.5" customHeight="1">
      <c r="D34" s="149"/>
      <c r="E34" s="149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5:27" ht="26.25" customHeight="1">
      <c r="E35" s="34"/>
      <c r="F35" s="130"/>
      <c r="G35" s="149"/>
      <c r="H35" s="149"/>
      <c r="I35" s="149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61"/>
      <c r="AA35" s="61"/>
    </row>
    <row r="36" spans="5:27" ht="21.75" customHeight="1">
      <c r="E36" s="4"/>
      <c r="F36" s="130"/>
      <c r="G36" s="149"/>
      <c r="H36" s="149"/>
      <c r="I36" s="14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61"/>
      <c r="AA36" s="61"/>
    </row>
    <row r="37" spans="5:27" ht="21.75" customHeight="1">
      <c r="E37" s="4"/>
      <c r="F37" s="130"/>
      <c r="G37" s="149"/>
      <c r="H37" s="149"/>
      <c r="I37" s="14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61"/>
      <c r="AA37" s="61"/>
    </row>
    <row r="38" spans="6:27" ht="15"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61"/>
      <c r="X38" s="61"/>
      <c r="Y38" s="61"/>
      <c r="Z38" s="61"/>
      <c r="AA38" s="61"/>
    </row>
  </sheetData>
  <sheetProtection/>
  <autoFilter ref="A22:Z22">
    <sortState ref="A23:Z38">
      <sortCondition descending="1" sortBy="value" ref="W23:W38"/>
    </sortState>
  </autoFilter>
  <mergeCells count="20">
    <mergeCell ref="A11:G11"/>
    <mergeCell ref="A1:Y1"/>
    <mergeCell ref="D3:E3"/>
    <mergeCell ref="F6:G6"/>
    <mergeCell ref="E8:G8"/>
    <mergeCell ref="A9:P9"/>
    <mergeCell ref="H11:L11"/>
    <mergeCell ref="C19:E19"/>
    <mergeCell ref="A15:G15"/>
    <mergeCell ref="A12:G12"/>
    <mergeCell ref="H12:L12"/>
    <mergeCell ref="H15:L15"/>
    <mergeCell ref="G36:I36"/>
    <mergeCell ref="G37:I37"/>
    <mergeCell ref="AE20:AE32"/>
    <mergeCell ref="D34:E34"/>
    <mergeCell ref="AB20:AB32"/>
    <mergeCell ref="AC20:AC32"/>
    <mergeCell ref="H20:W20"/>
    <mergeCell ref="G35:I3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2014-10-15T04:14:18Z</cp:lastPrinted>
  <dcterms:created xsi:type="dcterms:W3CDTF">2010-01-13T12:41:13Z</dcterms:created>
  <dcterms:modified xsi:type="dcterms:W3CDTF">2018-12-03T07:07:26Z</dcterms:modified>
  <cp:category/>
  <cp:version/>
  <cp:contentType/>
  <cp:contentStatus/>
</cp:coreProperties>
</file>