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<sst xmlns="http://schemas.openxmlformats.org/spreadsheetml/2006/main" count="771" uniqueCount="732">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</sst>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1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263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264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359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276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265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2020</v>
      </c>
      <c r="AR20" s="143"/>
      <c r="AS20" s="143"/>
      <c r="AT20" s="129" t="s">
        <v>266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267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268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275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331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330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358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332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269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270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271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272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273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274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0">
      <selection activeCell="Q26" sqref="Q26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348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246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132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97</v>
      </c>
      <c r="P19" s="1" t="s">
        <v>247</v>
      </c>
      <c r="Q19" s="1" t="s">
        <v>248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349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2741</v>
      </c>
      <c r="Q21" s="66"/>
    </row>
    <row r="22" spans="1:17" ht="25.5">
      <c r="A22" s="3" t="s">
        <v>249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f>P23+P29+P30</f>
        <v>2698</v>
      </c>
      <c r="Q22" s="66"/>
    </row>
    <row r="23" spans="1:17" ht="15.75">
      <c r="A23" s="3" t="s">
        <v>277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f>SUM(P24:P28)</f>
        <v>1730</v>
      </c>
      <c r="Q23" s="66"/>
    </row>
    <row r="24" spans="1:17" ht="25.5">
      <c r="A24" s="7" t="s">
        <v>278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270</v>
      </c>
      <c r="Q24" s="66"/>
    </row>
    <row r="25" spans="1:17" ht="15.75">
      <c r="A25" s="7" t="s">
        <v>279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1460</v>
      </c>
      <c r="Q25" s="66"/>
    </row>
    <row r="26" spans="1:17" ht="15.75">
      <c r="A26" s="7" t="s">
        <v>280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281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282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283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448</v>
      </c>
      <c r="Q29" s="66"/>
    </row>
    <row r="30" spans="1:17" ht="15.75">
      <c r="A30" s="3" t="s">
        <v>284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520</v>
      </c>
      <c r="Q30" s="66"/>
    </row>
    <row r="31" spans="1:17" ht="15.75">
      <c r="A31" s="3" t="s">
        <v>250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f>SUM(P32:P37)</f>
        <v>12</v>
      </c>
      <c r="Q31" s="66"/>
    </row>
    <row r="32" spans="1:17" ht="15.75">
      <c r="A32" s="3" t="s">
        <v>254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255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256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257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258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259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12</v>
      </c>
      <c r="Q37" s="66"/>
    </row>
    <row r="38" spans="1:17" ht="15.75">
      <c r="A38" s="3" t="s">
        <v>251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31</v>
      </c>
      <c r="Q38" s="66"/>
    </row>
    <row r="39" spans="1:17" ht="15.75">
      <c r="A39" s="3" t="s">
        <v>252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253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36</v>
      </c>
      <c r="Q40" s="66"/>
    </row>
    <row r="44" spans="1:15" s="5" customFormat="1" ht="38.25" customHeight="1">
      <c r="A44" s="163" t="s">
        <v>261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262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180</v>
      </c>
      <c r="Q46" s="110"/>
      <c r="S46" s="110" t="s">
        <v>260</v>
      </c>
      <c r="T46" s="110"/>
      <c r="U46" s="110"/>
      <c r="W46" s="21" t="s">
        <v>181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182</v>
      </c>
      <c r="Q49" s="110"/>
      <c r="S49" s="165" t="s">
        <v>183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290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289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105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97</v>
      </c>
      <c r="P18" s="167" t="s">
        <v>106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107</v>
      </c>
      <c r="Q19" s="10" t="s">
        <v>286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110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117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118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119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120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121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122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123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124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287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288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289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141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97</v>
      </c>
      <c r="P19" s="1" t="s">
        <v>291</v>
      </c>
      <c r="Q19" s="1" t="s">
        <v>292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107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293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97</v>
      </c>
      <c r="P19" s="1" t="s">
        <v>201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294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360</v>
      </c>
      <c r="B1" s="69"/>
      <c r="C1" s="69"/>
      <c r="D1" s="68"/>
      <c r="E1" s="69"/>
      <c r="F1" s="69"/>
      <c r="G1" s="69"/>
      <c r="H1" s="69"/>
      <c r="J1" s="70" t="s">
        <v>361</v>
      </c>
      <c r="K1" s="70"/>
      <c r="L1" s="71"/>
      <c r="M1" s="71"/>
      <c r="O1" s="70" t="s">
        <v>362</v>
      </c>
      <c r="P1" s="71"/>
    </row>
    <row r="2" spans="1:16" ht="12.75">
      <c r="A2" s="72" t="s">
        <v>363</v>
      </c>
      <c r="B2" s="72" t="s">
        <v>364</v>
      </c>
      <c r="C2" s="72" t="s">
        <v>365</v>
      </c>
      <c r="D2" s="72" t="s">
        <v>366</v>
      </c>
      <c r="E2" s="72" t="s">
        <v>367</v>
      </c>
      <c r="F2" s="72" t="s">
        <v>368</v>
      </c>
      <c r="G2" s="72" t="s">
        <v>369</v>
      </c>
      <c r="H2" s="72" t="s">
        <v>370</v>
      </c>
      <c r="J2" s="73" t="s">
        <v>371</v>
      </c>
      <c r="K2" s="73" t="s">
        <v>373</v>
      </c>
      <c r="L2" s="73" t="s">
        <v>367</v>
      </c>
      <c r="M2" s="73" t="s">
        <v>374</v>
      </c>
      <c r="O2" s="74" t="s">
        <v>375</v>
      </c>
      <c r="P2" s="74" t="s">
        <v>376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8</v>
      </c>
      <c r="F3" s="75"/>
      <c r="G3" s="75"/>
      <c r="H3" s="76">
        <f>SUM(H4:H11,H12,H14,H105,H112,H114,H123,H411,H438,H441,H450)</f>
        <v>8</v>
      </c>
      <c r="J3" s="5" t="s">
        <v>377</v>
      </c>
      <c r="K3" s="5">
        <v>1</v>
      </c>
      <c r="L3" s="5" t="s">
        <v>378</v>
      </c>
      <c r="M3" s="5" t="s">
        <v>275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379</v>
      </c>
      <c r="H4" s="5">
        <f>IF(LEN(P_1)&lt;&gt;0,0,1)</f>
        <v>1</v>
      </c>
      <c r="J4" s="5" t="s">
        <v>380</v>
      </c>
      <c r="K4" s="5">
        <v>2</v>
      </c>
      <c r="L4" s="5" t="s">
        <v>381</v>
      </c>
      <c r="M4" s="5" t="str">
        <f>IF(P_1=0,"Нет данных",P_1)</f>
        <v>Нет данных</v>
      </c>
      <c r="O4" s="77">
        <f ca="1">TODAY()</f>
        <v>44218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382</v>
      </c>
      <c r="H5" s="5">
        <f>IF(LEN(P_2)&lt;&gt;0,0,1)</f>
        <v>1</v>
      </c>
      <c r="J5" s="5" t="s">
        <v>383</v>
      </c>
      <c r="K5" s="5">
        <v>3</v>
      </c>
      <c r="L5" s="5" t="s">
        <v>384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385</v>
      </c>
      <c r="H6" s="5">
        <f>IF(LEN(P_3)&lt;&gt;0,0,1)</f>
        <v>0</v>
      </c>
      <c r="J6" s="5" t="s">
        <v>386</v>
      </c>
      <c r="K6" s="5">
        <v>4</v>
      </c>
      <c r="L6" s="5" t="s">
        <v>387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388</v>
      </c>
      <c r="H7" s="5">
        <f>IF(LEN(P_4)&lt;&gt;0,0,1)</f>
        <v>1</v>
      </c>
      <c r="J7" s="5" t="s">
        <v>389</v>
      </c>
      <c r="K7" s="5">
        <v>5</v>
      </c>
      <c r="L7" s="5" t="s">
        <v>390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391</v>
      </c>
      <c r="H8" s="5">
        <f>IF(LEN(R_1)&lt;&gt;0,0,1)</f>
        <v>1</v>
      </c>
      <c r="J8" s="78" t="s">
        <v>392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393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394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395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397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398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399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400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401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402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403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404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405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406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407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408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409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410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411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412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413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414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415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416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417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418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419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420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421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422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423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424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425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426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427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428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429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430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431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432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433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434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435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436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437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438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439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440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441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442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443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444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445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446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447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448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449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450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451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452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453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454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455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456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457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458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459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460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461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462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463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464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465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466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467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468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469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470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471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472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473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474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475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476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477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478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479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480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481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482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483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484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485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486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487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488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489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490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491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492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493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494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495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496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497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498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499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500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501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502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503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504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505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506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507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508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509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510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511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512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513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514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515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516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517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518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519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520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521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522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523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524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525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526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527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528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529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530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531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532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533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534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535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537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538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539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540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541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542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543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544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545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546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547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548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549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550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551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552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553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554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555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556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557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558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559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560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561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562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563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564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565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566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567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568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577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578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579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580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581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582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583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584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585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586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587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588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589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590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591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592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593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594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595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596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597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598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599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600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601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602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603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604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605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606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607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608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609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610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611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612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613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614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615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616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617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618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619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620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621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622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623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624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625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626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627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628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629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630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631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632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633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634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635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636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637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638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639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640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641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642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643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644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645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646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647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648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649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650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651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652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653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654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655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656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657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658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659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660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661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662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663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664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665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666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667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668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669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670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671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672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673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674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675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676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677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678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679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680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681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682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683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684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685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686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687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688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689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690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691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692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693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694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695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696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697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698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699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700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701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702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703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704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705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706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707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708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709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710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711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712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713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714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715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716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717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718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719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720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721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722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723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724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725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726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727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728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729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730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731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0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3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7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8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9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10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11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13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14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15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16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17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18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19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20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21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22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23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24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25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26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27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28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29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30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31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33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34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35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36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37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38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39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40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41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42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43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44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45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46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47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48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49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50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51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53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54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55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56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57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58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59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63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64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65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1</v>
      </c>
      <c r="F411" s="80"/>
      <c r="G411" s="80"/>
      <c r="H411" s="80">
        <f>SUM(H412:H437)</f>
        <v>1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66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67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68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69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70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71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72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73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74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75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570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569</v>
      </c>
      <c r="H423">
        <f>IF(OR(AND('Раздел 7'!P22=0,'Раздел 7'!P21=0),AND('Раздел 7'!P22&gt;0,'Раздел 7'!P21&gt;0)),0,1)</f>
        <v>1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571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572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372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573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574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575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576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76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77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78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79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80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81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82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83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84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85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86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87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88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89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90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91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92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95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93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94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536</v>
      </c>
      <c r="H454">
        <f>IF('Раздел 8'!P23-'Раздел 8'!P29=SUM('Раздел 9'!Q21,'Раздел 9'!Q40),0,1)</f>
        <v>0</v>
      </c>
    </row>
    <row r="455" ht="12.75">
      <c r="A455" s="78" t="s">
        <v>396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127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96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97</v>
      </c>
      <c r="P19" s="1" t="s">
        <v>98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99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100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101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102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103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104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tabSelected="1" zoomScalePageLayoutView="0" workbookViewId="0" topLeftCell="A18">
      <selection activeCell="R25" sqref="R25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129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130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105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97</v>
      </c>
      <c r="P17" s="156" t="s">
        <v>113</v>
      </c>
      <c r="Q17" s="156"/>
      <c r="R17" s="156" t="s">
        <v>106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107</v>
      </c>
      <c r="Q18" s="156" t="s">
        <v>116</v>
      </c>
      <c r="R18" s="156" t="s">
        <v>107</v>
      </c>
      <c r="S18" s="156" t="s">
        <v>108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115</v>
      </c>
      <c r="T19" s="1" t="s">
        <v>114</v>
      </c>
      <c r="U19" s="1" t="s">
        <v>338</v>
      </c>
      <c r="V19" s="1" t="s">
        <v>109</v>
      </c>
      <c r="W19" s="1" t="s">
        <v>295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110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24</v>
      </c>
      <c r="Q21" s="8">
        <v>24</v>
      </c>
      <c r="R21" s="8">
        <v>368</v>
      </c>
      <c r="S21" s="8">
        <v>216</v>
      </c>
      <c r="T21" s="8">
        <v>216</v>
      </c>
      <c r="U21" s="8">
        <v>0</v>
      </c>
      <c r="V21" s="8">
        <v>0</v>
      </c>
      <c r="W21" s="8">
        <v>0</v>
      </c>
    </row>
    <row r="22" spans="1:23" ht="25.5">
      <c r="A22" s="7" t="s">
        <v>117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3</v>
      </c>
      <c r="Q22" s="8">
        <v>3</v>
      </c>
      <c r="R22" s="8">
        <v>46</v>
      </c>
      <c r="S22" s="8">
        <v>24</v>
      </c>
      <c r="T22" s="8">
        <v>24</v>
      </c>
      <c r="U22" s="8">
        <v>0</v>
      </c>
      <c r="V22" s="8">
        <v>0</v>
      </c>
      <c r="W22" s="8">
        <v>0</v>
      </c>
    </row>
    <row r="23" spans="1:23" ht="15.75">
      <c r="A23" s="7" t="s">
        <v>118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119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</v>
      </c>
      <c r="Q24" s="8">
        <v>3</v>
      </c>
      <c r="R24" s="8">
        <v>50</v>
      </c>
      <c r="S24" s="8">
        <v>24</v>
      </c>
      <c r="T24" s="8">
        <v>24</v>
      </c>
      <c r="U24" s="8">
        <v>0</v>
      </c>
      <c r="V24" s="8">
        <v>0</v>
      </c>
      <c r="W24" s="8">
        <v>0</v>
      </c>
    </row>
    <row r="25" spans="1:23" ht="15.75">
      <c r="A25" s="7" t="s">
        <v>120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>
        <v>1</v>
      </c>
      <c r="R25" s="8">
        <v>15</v>
      </c>
      <c r="S25" s="8">
        <v>5</v>
      </c>
      <c r="T25" s="8">
        <v>5</v>
      </c>
      <c r="U25" s="8">
        <v>0</v>
      </c>
      <c r="V25" s="8">
        <v>0</v>
      </c>
      <c r="W25" s="8">
        <v>0</v>
      </c>
    </row>
    <row r="26" spans="1:23" ht="15.75">
      <c r="A26" s="7" t="s">
        <v>121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122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16</v>
      </c>
      <c r="Q27" s="8">
        <v>16</v>
      </c>
      <c r="R27" s="8">
        <v>241</v>
      </c>
      <c r="S27" s="8">
        <v>155</v>
      </c>
      <c r="T27" s="8">
        <v>155</v>
      </c>
      <c r="U27" s="8">
        <v>0</v>
      </c>
      <c r="V27" s="8">
        <v>0</v>
      </c>
      <c r="W27" s="8">
        <v>0</v>
      </c>
    </row>
    <row r="28" spans="1:23" ht="15.75">
      <c r="A28" s="7" t="s">
        <v>123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124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</v>
      </c>
      <c r="Q29" s="8">
        <v>1</v>
      </c>
      <c r="R29" s="8">
        <v>16</v>
      </c>
      <c r="S29" s="8">
        <v>8</v>
      </c>
      <c r="T29" s="8">
        <v>8</v>
      </c>
      <c r="U29" s="8">
        <v>0</v>
      </c>
      <c r="V29" s="8">
        <v>0</v>
      </c>
      <c r="W29" s="8">
        <v>0</v>
      </c>
    </row>
    <row r="30" spans="1:23" ht="15.75">
      <c r="A30" s="7" t="s">
        <v>111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112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7</v>
      </c>
      <c r="Q31" s="8">
        <v>7</v>
      </c>
      <c r="R31" s="8">
        <v>99</v>
      </c>
      <c r="S31" s="8">
        <v>40</v>
      </c>
      <c r="T31" s="8">
        <v>40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2" sqref="P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334</v>
      </c>
      <c r="O17" s="152"/>
      <c r="P17" s="152"/>
      <c r="Q17" s="152"/>
      <c r="R17" s="152"/>
      <c r="S17" s="152"/>
      <c r="T17" s="152"/>
    </row>
    <row r="18" spans="15:20" ht="12.75">
      <c r="O18" s="157" t="s">
        <v>131</v>
      </c>
      <c r="P18" s="157"/>
      <c r="Q18" s="157"/>
      <c r="R18" s="157"/>
      <c r="S18" s="157"/>
      <c r="T18" s="157"/>
    </row>
    <row r="19" spans="14:20" ht="76.5">
      <c r="N19" s="64"/>
      <c r="O19" s="10" t="s">
        <v>97</v>
      </c>
      <c r="P19" s="10" t="s">
        <v>125</v>
      </c>
      <c r="Q19" s="10" t="s">
        <v>126</v>
      </c>
      <c r="R19" s="10" t="s">
        <v>339</v>
      </c>
      <c r="S19" s="10" t="s">
        <v>353</v>
      </c>
      <c r="T19" s="10" t="s">
        <v>297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107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296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333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140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132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97</v>
      </c>
      <c r="P19" s="1" t="s">
        <v>133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134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136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138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139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340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137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146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147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141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97</v>
      </c>
      <c r="P18" s="156" t="s">
        <v>142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143</v>
      </c>
      <c r="Q19" s="1" t="s">
        <v>144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341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342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155</v>
      </c>
      <c r="Q22" s="8">
        <v>113</v>
      </c>
    </row>
    <row r="23" spans="1:17" ht="15.75">
      <c r="A23" s="7" t="s">
        <v>343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179</v>
      </c>
      <c r="Q23" s="8">
        <v>143</v>
      </c>
    </row>
    <row r="24" spans="1:17" ht="15.75">
      <c r="A24" s="7" t="s">
        <v>344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34</v>
      </c>
      <c r="Q24" s="8">
        <v>26</v>
      </c>
    </row>
    <row r="25" spans="1:17" ht="15.75">
      <c r="A25" s="7" t="s">
        <v>345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145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368</v>
      </c>
      <c r="Q26" s="8">
        <v>282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="70" zoomScaleNormal="70" zoomScalePageLayoutView="0" workbookViewId="0" topLeftCell="A20">
      <selection activeCell="P40" sqref="P40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335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199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141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97</v>
      </c>
      <c r="P17" s="156" t="s">
        <v>148</v>
      </c>
      <c r="Q17" s="156" t="s">
        <v>149</v>
      </c>
      <c r="R17" s="159" t="s">
        <v>197</v>
      </c>
      <c r="S17" s="156" t="s">
        <v>357</v>
      </c>
      <c r="T17" s="156" t="s">
        <v>150</v>
      </c>
      <c r="U17" s="156"/>
      <c r="V17" s="156"/>
      <c r="W17" s="156"/>
      <c r="X17" s="156"/>
      <c r="Y17" s="156"/>
      <c r="Z17" s="156"/>
      <c r="AA17" s="156" t="s">
        <v>151</v>
      </c>
      <c r="AB17" s="156"/>
      <c r="AC17" s="156" t="s">
        <v>152</v>
      </c>
      <c r="AD17" s="156"/>
      <c r="AE17" s="156"/>
      <c r="AF17" s="156"/>
      <c r="AG17" s="156"/>
      <c r="AH17" s="156"/>
      <c r="AI17" s="156" t="s">
        <v>299</v>
      </c>
      <c r="AJ17" s="156"/>
      <c r="AK17" s="156"/>
      <c r="AL17" s="156"/>
      <c r="AM17" s="156"/>
      <c r="AN17" s="156" t="s">
        <v>298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153</v>
      </c>
      <c r="U18" s="156"/>
      <c r="V18" s="156" t="s">
        <v>154</v>
      </c>
      <c r="W18" s="156" t="s">
        <v>155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156</v>
      </c>
      <c r="U19" s="1" t="s">
        <v>157</v>
      </c>
      <c r="V19" s="156"/>
      <c r="W19" s="1" t="s">
        <v>158</v>
      </c>
      <c r="X19" s="1" t="s">
        <v>159</v>
      </c>
      <c r="Y19" s="1" t="s">
        <v>160</v>
      </c>
      <c r="Z19" s="1" t="s">
        <v>161</v>
      </c>
      <c r="AA19" s="1" t="s">
        <v>143</v>
      </c>
      <c r="AB19" s="1" t="s">
        <v>186</v>
      </c>
      <c r="AC19" s="1" t="s">
        <v>162</v>
      </c>
      <c r="AD19" s="1" t="s">
        <v>184</v>
      </c>
      <c r="AE19" s="1" t="s">
        <v>163</v>
      </c>
      <c r="AF19" s="1" t="s">
        <v>185</v>
      </c>
      <c r="AG19" s="1" t="s">
        <v>164</v>
      </c>
      <c r="AH19" s="1" t="s">
        <v>165</v>
      </c>
      <c r="AI19" s="1" t="s">
        <v>166</v>
      </c>
      <c r="AJ19" s="1" t="s">
        <v>167</v>
      </c>
      <c r="AK19" s="1" t="s">
        <v>168</v>
      </c>
      <c r="AL19" s="1" t="s">
        <v>169</v>
      </c>
      <c r="AM19" s="1" t="s">
        <v>346</v>
      </c>
      <c r="AN19" s="1" t="s">
        <v>198</v>
      </c>
      <c r="AO19" s="1" t="s">
        <v>170</v>
      </c>
      <c r="AP19" s="1" t="s">
        <v>301</v>
      </c>
      <c r="AQ19" s="1" t="s">
        <v>300</v>
      </c>
      <c r="AR19" s="1" t="s">
        <v>347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10</v>
      </c>
      <c r="Q21" s="8"/>
      <c r="R21" s="8">
        <v>8</v>
      </c>
      <c r="S21" s="8">
        <v>8</v>
      </c>
      <c r="T21" s="8">
        <v>5</v>
      </c>
      <c r="U21" s="8">
        <v>5</v>
      </c>
      <c r="V21" s="8"/>
      <c r="W21" s="8">
        <v>2</v>
      </c>
      <c r="X21" s="8">
        <v>4</v>
      </c>
      <c r="Y21" s="8"/>
      <c r="Z21" s="8">
        <v>4</v>
      </c>
      <c r="AA21" s="8">
        <v>2</v>
      </c>
      <c r="AB21" s="8">
        <v>2</v>
      </c>
      <c r="AC21" s="8">
        <v>8</v>
      </c>
      <c r="AD21" s="8">
        <v>6</v>
      </c>
      <c r="AE21" s="8">
        <v>1</v>
      </c>
      <c r="AF21" s="8">
        <v>1</v>
      </c>
      <c r="AG21" s="8"/>
      <c r="AH21" s="8">
        <v>1</v>
      </c>
      <c r="AI21" s="8">
        <v>1</v>
      </c>
      <c r="AJ21" s="8">
        <v>1</v>
      </c>
      <c r="AK21" s="8">
        <v>1</v>
      </c>
      <c r="AL21" s="8">
        <v>2</v>
      </c>
      <c r="AM21" s="8">
        <v>5</v>
      </c>
      <c r="AN21" s="8"/>
      <c r="AO21" s="8">
        <v>3</v>
      </c>
      <c r="AP21" s="8">
        <v>7</v>
      </c>
      <c r="AQ21" s="8">
        <v>2</v>
      </c>
      <c r="AR21" s="8">
        <v>2</v>
      </c>
    </row>
    <row r="22" spans="1:44" ht="30" customHeight="1">
      <c r="A22" s="7" t="s">
        <v>171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/>
      <c r="R22" s="8">
        <v>1</v>
      </c>
      <c r="S22" s="8">
        <v>1</v>
      </c>
      <c r="T22" s="8"/>
      <c r="U22" s="8">
        <v>1</v>
      </c>
      <c r="V22" s="8"/>
      <c r="W22" s="8"/>
      <c r="X22" s="8"/>
      <c r="Y22" s="8"/>
      <c r="Z22" s="8">
        <v>1</v>
      </c>
      <c r="AA22" s="8"/>
      <c r="AB22" s="8"/>
      <c r="AC22" s="8">
        <v>1</v>
      </c>
      <c r="AD22" s="8"/>
      <c r="AE22" s="8"/>
      <c r="AF22" s="8"/>
      <c r="AG22" s="8"/>
      <c r="AH22" s="8"/>
      <c r="AI22" s="8"/>
      <c r="AJ22" s="8"/>
      <c r="AK22" s="8"/>
      <c r="AL22" s="8"/>
      <c r="AM22" s="8">
        <v>1</v>
      </c>
      <c r="AN22" s="8"/>
      <c r="AO22" s="8"/>
      <c r="AP22" s="8">
        <v>1</v>
      </c>
      <c r="AQ22" s="8"/>
      <c r="AR22" s="8"/>
    </row>
    <row r="23" spans="1:44" ht="30" customHeight="1">
      <c r="A23" s="7" t="s">
        <v>188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>
        <v>1</v>
      </c>
      <c r="AD23" s="8"/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19.5" customHeight="1">
      <c r="A24" s="7" t="s">
        <v>189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172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173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190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9</v>
      </c>
      <c r="Q27" s="8"/>
      <c r="R27" s="8">
        <v>7</v>
      </c>
      <c r="S27" s="8">
        <v>7</v>
      </c>
      <c r="T27" s="8">
        <v>5</v>
      </c>
      <c r="U27" s="8">
        <v>4</v>
      </c>
      <c r="V27" s="8"/>
      <c r="W27" s="8">
        <v>2</v>
      </c>
      <c r="X27" s="8">
        <v>4</v>
      </c>
      <c r="Y27" s="8"/>
      <c r="Z27" s="8">
        <v>3</v>
      </c>
      <c r="AA27" s="8">
        <v>2</v>
      </c>
      <c r="AB27" s="8">
        <v>2</v>
      </c>
      <c r="AC27" s="8">
        <v>7</v>
      </c>
      <c r="AD27" s="8">
        <v>6</v>
      </c>
      <c r="AE27" s="8">
        <v>1</v>
      </c>
      <c r="AF27" s="8">
        <v>1</v>
      </c>
      <c r="AG27" s="8"/>
      <c r="AH27" s="8">
        <v>1</v>
      </c>
      <c r="AI27" s="8">
        <v>1</v>
      </c>
      <c r="AJ27" s="8">
        <v>1</v>
      </c>
      <c r="AK27" s="8">
        <v>1</v>
      </c>
      <c r="AL27" s="8">
        <v>2</v>
      </c>
      <c r="AM27" s="8">
        <v>4</v>
      </c>
      <c r="AN27" s="8"/>
      <c r="AO27" s="8">
        <v>3</v>
      </c>
      <c r="AP27" s="8">
        <v>6</v>
      </c>
      <c r="AQ27" s="8">
        <v>2</v>
      </c>
      <c r="AR27" s="8">
        <v>2</v>
      </c>
    </row>
    <row r="28" spans="1:44" ht="30" customHeight="1">
      <c r="A28" s="24" t="s">
        <v>191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192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8</v>
      </c>
      <c r="Q29" s="8"/>
      <c r="R29" s="8">
        <v>6</v>
      </c>
      <c r="S29" s="8">
        <v>6</v>
      </c>
      <c r="T29" s="8">
        <v>5</v>
      </c>
      <c r="U29" s="8">
        <v>3</v>
      </c>
      <c r="V29" s="8"/>
      <c r="W29" s="8">
        <v>1</v>
      </c>
      <c r="X29" s="8">
        <v>4</v>
      </c>
      <c r="Y29" s="8"/>
      <c r="Z29" s="8">
        <v>3</v>
      </c>
      <c r="AA29" s="8">
        <v>2</v>
      </c>
      <c r="AB29" s="8">
        <v>2</v>
      </c>
      <c r="AC29" s="8">
        <v>6</v>
      </c>
      <c r="AD29" s="8">
        <v>5</v>
      </c>
      <c r="AE29" s="8">
        <v>1</v>
      </c>
      <c r="AF29" s="8">
        <v>1</v>
      </c>
      <c r="AG29" s="8"/>
      <c r="AH29" s="8">
        <v>1</v>
      </c>
      <c r="AI29" s="8">
        <v>1</v>
      </c>
      <c r="AJ29" s="8">
        <v>1</v>
      </c>
      <c r="AK29" s="8"/>
      <c r="AL29" s="8">
        <v>2</v>
      </c>
      <c r="AM29" s="8">
        <v>4</v>
      </c>
      <c r="AN29" s="8"/>
      <c r="AO29" s="8">
        <v>2</v>
      </c>
      <c r="AP29" s="8">
        <v>6</v>
      </c>
      <c r="AQ29" s="8">
        <v>2</v>
      </c>
      <c r="AR29" s="8">
        <v>2</v>
      </c>
    </row>
    <row r="30" spans="1:44" ht="19.5" customHeight="1">
      <c r="A30" s="3" t="s">
        <v>193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174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194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195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/>
      <c r="R33" s="8">
        <v>1</v>
      </c>
      <c r="S33" s="8">
        <v>1</v>
      </c>
      <c r="T33" s="8"/>
      <c r="U33" s="8">
        <v>1</v>
      </c>
      <c r="V33" s="8"/>
      <c r="W33" s="8">
        <v>1</v>
      </c>
      <c r="X33" s="8"/>
      <c r="Y33" s="8"/>
      <c r="Z33" s="8"/>
      <c r="AA33" s="8"/>
      <c r="AB33" s="8"/>
      <c r="AC33" s="8">
        <v>1</v>
      </c>
      <c r="AD33" s="8">
        <v>1</v>
      </c>
      <c r="AE33" s="8"/>
      <c r="AF33" s="8"/>
      <c r="AG33" s="8"/>
      <c r="AH33" s="8"/>
      <c r="AI33" s="8"/>
      <c r="AJ33" s="8"/>
      <c r="AK33" s="8">
        <v>1</v>
      </c>
      <c r="AL33" s="8"/>
      <c r="AM33" s="8"/>
      <c r="AN33" s="8"/>
      <c r="AO33" s="8">
        <v>1</v>
      </c>
      <c r="AP33" s="8"/>
      <c r="AQ33" s="8"/>
      <c r="AR33" s="8"/>
    </row>
    <row r="34" spans="1:44" ht="19.5" customHeight="1">
      <c r="A34" s="26" t="s">
        <v>175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196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176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200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177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178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179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354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355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74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356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303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141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97</v>
      </c>
      <c r="P19" s="1" t="s">
        <v>201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202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0</v>
      </c>
    </row>
    <row r="22" spans="1:16" ht="15.75">
      <c r="A22" s="7" t="s">
        <v>203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298</v>
      </c>
    </row>
    <row r="23" spans="1:16" ht="15.75">
      <c r="A23" s="7" t="s">
        <v>304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6</v>
      </c>
    </row>
    <row r="24" spans="1:16" ht="15.75">
      <c r="A24" s="7" t="s">
        <v>204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276</v>
      </c>
    </row>
    <row r="25" spans="1:16" ht="15.75">
      <c r="A25" s="7" t="s">
        <v>305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306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205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206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207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208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209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307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308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210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211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309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212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213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214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310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311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215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216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217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216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218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219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220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221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312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350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222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313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314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223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315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224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225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316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317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318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319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226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227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228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229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320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321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322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323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324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325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230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231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326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232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327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>
      <c r="A78" s="7" t="s">
        <v>233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234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235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328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</v>
      </c>
    </row>
    <row r="82" spans="1:16" ht="15.75">
      <c r="A82" s="7" t="s">
        <v>351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236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237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329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352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4" sqref="P24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336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246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132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97</v>
      </c>
      <c r="P19" s="1" t="s">
        <v>337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238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2777</v>
      </c>
    </row>
    <row r="22" spans="1:16" ht="15.75">
      <c r="A22" s="7" t="s">
        <v>239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2777</v>
      </c>
    </row>
    <row r="23" spans="1:16" ht="15.75">
      <c r="A23" s="7" t="s">
        <v>240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241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242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243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244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245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302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2021-01-21T07:00:50Z</cp:lastPrinted>
  <dcterms:created xsi:type="dcterms:W3CDTF">2009-09-17T07:17:02Z</dcterms:created>
  <dcterms:modified xsi:type="dcterms:W3CDTF">2021-01-22T13:28:35Z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  <property fmtid="{D5CDD505-2E9C-101B-9397-08002B2CF9AE}" pid="3" name="ContentType">
    <vt:lpwstr>Документ</vt:lpwstr>
  </property>
</Properties>
</file>