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770" windowHeight="12360"/>
  </bookViews>
  <sheets>
    <sheet name="Лист1" sheetId="1" r:id="rId1"/>
  </sheets>
  <calcPr calcId="124519" iterateDelta="1E-4"/>
</workbook>
</file>

<file path=xl/calcChain.xml><?xml version="1.0" encoding="utf-8"?>
<calcChain xmlns="http://schemas.openxmlformats.org/spreadsheetml/2006/main">
  <c r="L99" i="1"/>
  <c r="L89"/>
  <c r="I100"/>
  <c r="B100"/>
  <c r="A100"/>
  <c r="J99"/>
  <c r="J100" s="1"/>
  <c r="I99"/>
  <c r="H99"/>
  <c r="H100" s="1"/>
  <c r="G99"/>
  <c r="G100" s="1"/>
  <c r="F99"/>
  <c r="F100" s="1"/>
  <c r="B90"/>
  <c r="A90"/>
  <c r="J89"/>
  <c r="I89"/>
  <c r="H89"/>
  <c r="G89"/>
  <c r="F89"/>
  <c r="B214"/>
  <c r="A214"/>
  <c r="L213"/>
  <c r="J213"/>
  <c r="I213"/>
  <c r="H213"/>
  <c r="G213"/>
  <c r="F213"/>
  <c r="B204"/>
  <c r="A204"/>
  <c r="L203"/>
  <c r="J203"/>
  <c r="I203"/>
  <c r="H203"/>
  <c r="G203"/>
  <c r="F203"/>
  <c r="L232"/>
  <c r="B233"/>
  <c r="A233"/>
  <c r="J232"/>
  <c r="I232"/>
  <c r="H232"/>
  <c r="G232"/>
  <c r="F232"/>
  <c r="L100" l="1"/>
  <c r="L214"/>
  <c r="J214"/>
  <c r="I214"/>
  <c r="H214"/>
  <c r="F214"/>
  <c r="G214"/>
  <c r="H233"/>
  <c r="A223"/>
  <c r="L222"/>
  <c r="L233" s="1"/>
  <c r="J222"/>
  <c r="J233" s="1"/>
  <c r="I222"/>
  <c r="I233" s="1"/>
  <c r="H222"/>
  <c r="G222"/>
  <c r="G233" s="1"/>
  <c r="F222"/>
  <c r="F233" s="1"/>
  <c r="B195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L175"/>
  <c r="J175"/>
  <c r="I175"/>
  <c r="H175"/>
  <c r="G175"/>
  <c r="F175"/>
  <c r="B166"/>
  <c r="A166"/>
  <c r="L165"/>
  <c r="J165"/>
  <c r="I165"/>
  <c r="H165"/>
  <c r="G165"/>
  <c r="F165"/>
  <c r="B157"/>
  <c r="A157"/>
  <c r="L156"/>
  <c r="J156"/>
  <c r="I156"/>
  <c r="H156"/>
  <c r="G156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H127"/>
  <c r="G127"/>
  <c r="F127"/>
  <c r="B119"/>
  <c r="A119"/>
  <c r="L118"/>
  <c r="J118"/>
  <c r="I118"/>
  <c r="H118"/>
  <c r="G118"/>
  <c r="F118"/>
  <c r="A109"/>
  <c r="L108"/>
  <c r="J108"/>
  <c r="I108"/>
  <c r="H108"/>
  <c r="G108"/>
  <c r="F108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I195" l="1"/>
  <c r="I138"/>
  <c r="I157"/>
  <c r="I24"/>
  <c r="H62"/>
  <c r="H138"/>
  <c r="H24"/>
  <c r="G24"/>
  <c r="F138"/>
  <c r="H176"/>
  <c r="F62"/>
  <c r="F195"/>
  <c r="J119"/>
  <c r="J43"/>
  <c r="I43"/>
  <c r="H43"/>
  <c r="G43"/>
  <c r="I176"/>
  <c r="I81"/>
  <c r="H81"/>
  <c r="H119"/>
  <c r="F119"/>
  <c r="L195"/>
  <c r="L157"/>
  <c r="F43"/>
  <c r="F24"/>
  <c r="F81"/>
  <c r="G195"/>
  <c r="J195"/>
  <c r="H195"/>
  <c r="J176"/>
  <c r="L176"/>
  <c r="F176"/>
  <c r="G176"/>
  <c r="J157"/>
  <c r="H157"/>
  <c r="G157"/>
  <c r="F157"/>
  <c r="J138"/>
  <c r="L138"/>
  <c r="G138"/>
  <c r="I119"/>
  <c r="G119"/>
  <c r="L119"/>
  <c r="J81"/>
  <c r="L81"/>
  <c r="G81"/>
  <c r="I62"/>
  <c r="J62"/>
  <c r="L62"/>
  <c r="G62"/>
  <c r="L43"/>
  <c r="L24"/>
  <c r="J24"/>
  <c r="F234" l="1"/>
  <c r="I234"/>
  <c r="H234"/>
  <c r="G234"/>
  <c r="J234"/>
  <c r="L234"/>
</calcChain>
</file>

<file path=xl/sharedStrings.xml><?xml version="1.0" encoding="utf-8"?>
<sst xmlns="http://schemas.openxmlformats.org/spreadsheetml/2006/main" count="313" uniqueCount="98">
  <si>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</si>
  <si>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</si>
  <si>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</si>
  <si>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</si>
  <si>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</si>
  <si>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</si>
  <si>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</si>
  <si>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</si>
  <si>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</si>
  <si>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</si>
  <si>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</si>
  <si>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</si>
  <si>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</si>
  <si>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</si>
  <si>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</si>
  <si>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</si>
  <si>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</si>
  <si>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</si>
  <si>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</si>
  <si>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</si>
  <si>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</si>
  <si>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</si>
  <si>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</si>
  <si>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</si>
  <si>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</si>
  <si>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</si>
  <si>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</si>
  <si>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</si>
  <si>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</si>
  <si>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</si>
  <si>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</si>
  <si>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</si>
  <si>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</si>
  <si>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</si>
  <si>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</si>
  <si>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</si>
  <si>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</si>
  <si>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</si>
  <si>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</si>
  <si>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картофельный с бобовыми</t>
  </si>
  <si>
    <t>Птица отварная</t>
  </si>
  <si>
    <t>Каша рассыпчатая (пшеничная)</t>
  </si>
  <si>
    <t>компот из свежих плодов</t>
  </si>
  <si>
    <t>ржаной</t>
  </si>
  <si>
    <t>Щи из свежей капусты с картофелем</t>
  </si>
  <si>
    <t>Рыба отварная</t>
  </si>
  <si>
    <t>Рис отварной</t>
  </si>
  <si>
    <t>Чай с лимоном</t>
  </si>
  <si>
    <t xml:space="preserve"> пшеничный</t>
  </si>
  <si>
    <t>Суп картофельный</t>
  </si>
  <si>
    <t>Картофельное пюре</t>
  </si>
  <si>
    <t>нектар фруктовый</t>
  </si>
  <si>
    <t>суп картофельный с крупой</t>
  </si>
  <si>
    <t>кофейный напиток</t>
  </si>
  <si>
    <t>Директор</t>
  </si>
  <si>
    <t>Вершинина Н.А.</t>
  </si>
  <si>
    <t>Борщ с картофелем с свежей капустой</t>
  </si>
  <si>
    <t>Тефтели</t>
  </si>
  <si>
    <t>Макаронные изделия отварные</t>
  </si>
  <si>
    <t>Компот из сушеных плодов</t>
  </si>
  <si>
    <t>Рассольник ленинградский</t>
  </si>
  <si>
    <t>Гуляш</t>
  </si>
  <si>
    <t>Компот из свежих плодов</t>
  </si>
  <si>
    <t>суп крестьянский  с крупой</t>
  </si>
  <si>
    <t>сардельки паровые отварные</t>
  </si>
  <si>
    <t>макароны отварные</t>
  </si>
  <si>
    <t>чай с лимоном</t>
  </si>
  <si>
    <t>Суп с мясными фрикадельками</t>
  </si>
  <si>
    <t>Сырники из творога</t>
  </si>
  <si>
    <t>чай с сахаром</t>
  </si>
  <si>
    <t>Борщ с  картофелем и из свежей капусты</t>
  </si>
  <si>
    <t>кофейный напиток с молоком</t>
  </si>
  <si>
    <t>Суп с картофелем</t>
  </si>
  <si>
    <t>Плов</t>
  </si>
  <si>
    <t>639/3</t>
  </si>
  <si>
    <t>каша перловая</t>
  </si>
  <si>
    <t>МОУ "Нижнекугенерская ООШ"</t>
  </si>
  <si>
    <t>Суп из овощей</t>
  </si>
  <si>
    <t>Котлеты</t>
  </si>
  <si>
    <t>ттн</t>
  </si>
  <si>
    <t>Суп картофельный с макаронными изделиями</t>
  </si>
  <si>
    <t>рагу из овощей</t>
  </si>
  <si>
    <t>чай с повидлом</t>
  </si>
  <si>
    <t>пшеничный</t>
  </si>
  <si>
    <t>гуляш</t>
  </si>
  <si>
    <t>каша гречневая рассыпчатая</t>
  </si>
  <si>
    <t>ржано-пшеничный</t>
  </si>
  <si>
    <t>631/3</t>
  </si>
  <si>
    <t>свекла вареная порционная</t>
  </si>
  <si>
    <t>511/3</t>
  </si>
  <si>
    <t>Сардельки паровые отварные</t>
  </si>
  <si>
    <t>Бутерброд с повидлом</t>
  </si>
  <si>
    <t>Бутерброд с сыром</t>
  </si>
  <si>
    <t>Бананы</t>
  </si>
  <si>
    <t>яблоки</t>
  </si>
  <si>
    <t>апельсины</t>
  </si>
  <si>
    <t>бутерброд с маслом</t>
  </si>
  <si>
    <t>кукуруза консервир. отварная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</si>
</sst>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7" fillId="0" borderId="0"/>
    <xf numFmtId="0" fontId="19" fillId="0" borderId="0"/>
    <xf numFmtId="0" fontId="4" fillId="2" borderId="0" applyNumberFormat="0" applyBorder="0" applyAlignment="0" applyProtection="0"/>
  </cellStyleXfs>
  <cellXfs count="159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7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2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7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vertical="top" wrapText="1"/>
    </xf>
    <xf numFmtId="0" fontId="7" fillId="3" borderId="3" xfId="0" applyFont="1" applyFill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7" xfId="0" applyFont="1" applyFill="1" applyBorder="1" applyAlignment="1" applyProtection="1">
      <alignment horizontal="center" vertical="top" wrapText="1"/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5" fillId="4" borderId="27" xfId="1" applyFont="1" applyFill="1" applyBorder="1" applyAlignment="1" applyProtection="1">
      <alignment vertical="top" wrapText="1"/>
      <protection locked="0"/>
    </xf>
    <xf numFmtId="1" fontId="17" fillId="4" borderId="2" xfId="1" applyNumberFormat="1" applyFill="1" applyBorder="1" applyProtection="1">
      <protection locked="0"/>
    </xf>
    <xf numFmtId="2" fontId="17" fillId="4" borderId="2" xfId="1" applyNumberFormat="1" applyFill="1" applyBorder="1" applyProtection="1">
      <protection locked="0"/>
    </xf>
    <xf numFmtId="2" fontId="5" fillId="4" borderId="2" xfId="1" applyNumberFormat="1" applyFont="1" applyFill="1" applyBorder="1" applyProtection="1">
      <protection locked="0"/>
    </xf>
    <xf numFmtId="1" fontId="17" fillId="4" borderId="2" xfId="1" applyNumberFormat="1" applyFill="1" applyBorder="1" applyProtection="1">
      <protection locked="0"/>
    </xf>
    <xf numFmtId="0" fontId="17" fillId="4" borderId="2" xfId="1" applyFill="1" applyBorder="1" applyAlignment="1" applyProtection="1">
      <alignment wrapText="1"/>
      <protection locked="0"/>
    </xf>
    <xf numFmtId="1" fontId="5" fillId="4" borderId="2" xfId="1" applyNumberFormat="1" applyFont="1" applyFill="1" applyBorder="1" applyProtection="1">
      <protection locked="0"/>
    </xf>
    <xf numFmtId="1" fontId="17" fillId="4" borderId="2" xfId="1" applyNumberFormat="1" applyFill="1" applyBorder="1" applyProtection="1">
      <protection locked="0"/>
    </xf>
    <xf numFmtId="1" fontId="17" fillId="4" borderId="17" xfId="1" applyNumberFormat="1" applyFill="1" applyBorder="1" applyProtection="1">
      <protection locked="0"/>
    </xf>
    <xf numFmtId="1" fontId="5" fillId="4" borderId="2" xfId="1" applyNumberFormat="1" applyFont="1" applyFill="1" applyBorder="1" applyProtection="1">
      <protection locked="0"/>
    </xf>
    <xf numFmtId="1" fontId="5" fillId="4" borderId="17" xfId="1" applyNumberFormat="1" applyFont="1" applyFill="1" applyBorder="1" applyProtection="1">
      <protection locked="0"/>
    </xf>
    <xf numFmtId="1" fontId="17" fillId="4" borderId="2" xfId="1" applyNumberFormat="1" applyFill="1" applyBorder="1" applyProtection="1">
      <protection locked="0"/>
    </xf>
    <xf numFmtId="1" fontId="5" fillId="4" borderId="2" xfId="1" applyNumberFormat="1" applyFont="1" applyFill="1" applyBorder="1" applyProtection="1">
      <protection locked="0"/>
    </xf>
    <xf numFmtId="2" fontId="17" fillId="4" borderId="2" xfId="1" applyNumberFormat="1" applyFill="1" applyBorder="1" applyProtection="1">
      <protection locked="0"/>
    </xf>
    <xf numFmtId="1" fontId="17" fillId="4" borderId="2" xfId="1" applyNumberFormat="1" applyFill="1" applyBorder="1" applyProtection="1">
      <protection locked="0"/>
    </xf>
    <xf numFmtId="1" fontId="17" fillId="4" borderId="4" xfId="1" applyNumberFormat="1" applyFill="1" applyBorder="1" applyProtection="1">
      <protection locked="0"/>
    </xf>
    <xf numFmtId="2" fontId="17" fillId="4" borderId="2" xfId="1" applyNumberFormat="1" applyFill="1" applyBorder="1" applyProtection="1">
      <protection locked="0"/>
    </xf>
    <xf numFmtId="2" fontId="17" fillId="4" borderId="4" xfId="1" applyNumberFormat="1" applyFill="1" applyBorder="1" applyProtection="1">
      <protection locked="0"/>
    </xf>
    <xf numFmtId="0" fontId="17" fillId="4" borderId="2" xfId="1" applyFill="1" applyBorder="1" applyAlignment="1" applyProtection="1">
      <alignment wrapText="1"/>
      <protection locked="0"/>
    </xf>
    <xf numFmtId="0" fontId="5" fillId="4" borderId="2" xfId="1" applyFont="1" applyFill="1" applyBorder="1" applyAlignment="1" applyProtection="1">
      <alignment wrapText="1"/>
      <protection locked="0"/>
    </xf>
    <xf numFmtId="1" fontId="5" fillId="4" borderId="2" xfId="1" applyNumberFormat="1" applyFont="1" applyFill="1" applyBorder="1" applyProtection="1">
      <protection locked="0"/>
    </xf>
    <xf numFmtId="1" fontId="17" fillId="4" borderId="2" xfId="1" applyNumberFormat="1" applyFill="1" applyBorder="1" applyProtection="1">
      <protection locked="0"/>
    </xf>
    <xf numFmtId="1" fontId="17" fillId="4" borderId="17" xfId="1" applyNumberFormat="1" applyFill="1" applyBorder="1" applyProtection="1">
      <protection locked="0"/>
    </xf>
    <xf numFmtId="1" fontId="17" fillId="4" borderId="4" xfId="1" applyNumberFormat="1" applyFill="1" applyBorder="1" applyProtection="1">
      <protection locked="0"/>
    </xf>
    <xf numFmtId="1" fontId="17" fillId="4" borderId="23" xfId="1" applyNumberFormat="1" applyFill="1" applyBorder="1" applyProtection="1">
      <protection locked="0"/>
    </xf>
    <xf numFmtId="1" fontId="5" fillId="4" borderId="2" xfId="1" applyNumberFormat="1" applyFont="1" applyFill="1" applyBorder="1" applyProtection="1">
      <protection locked="0"/>
    </xf>
    <xf numFmtId="1" fontId="5" fillId="4" borderId="17" xfId="1" applyNumberFormat="1" applyFont="1" applyFill="1" applyBorder="1" applyProtection="1">
      <protection locked="0"/>
    </xf>
    <xf numFmtId="1" fontId="17" fillId="4" borderId="2" xfId="1" applyNumberFormat="1" applyFill="1" applyBorder="1" applyProtection="1">
      <protection locked="0"/>
    </xf>
    <xf numFmtId="1" fontId="17" fillId="4" borderId="4" xfId="1" applyNumberFormat="1" applyFill="1" applyBorder="1" applyProtection="1">
      <protection locked="0"/>
    </xf>
    <xf numFmtId="2" fontId="17" fillId="4" borderId="2" xfId="1" applyNumberFormat="1" applyFill="1" applyBorder="1" applyProtection="1">
      <protection locked="0"/>
    </xf>
    <xf numFmtId="2" fontId="17" fillId="4" borderId="4" xfId="1" applyNumberFormat="1" applyFill="1" applyBorder="1" applyProtection="1">
      <protection locked="0"/>
    </xf>
    <xf numFmtId="0" fontId="17" fillId="4" borderId="2" xfId="1" applyFill="1" applyBorder="1" applyAlignment="1" applyProtection="1">
      <alignment wrapText="1"/>
      <protection locked="0"/>
    </xf>
    <xf numFmtId="1" fontId="17" fillId="4" borderId="2" xfId="1" applyNumberFormat="1" applyFill="1" applyBorder="1" applyProtection="1">
      <protection locked="0"/>
    </xf>
    <xf numFmtId="1" fontId="17" fillId="4" borderId="4" xfId="1" applyNumberFormat="1" applyFill="1" applyBorder="1" applyProtection="1">
      <protection locked="0"/>
    </xf>
    <xf numFmtId="2" fontId="17" fillId="4" borderId="2" xfId="1" applyNumberFormat="1" applyFill="1" applyBorder="1" applyProtection="1">
      <protection locked="0"/>
    </xf>
    <xf numFmtId="2" fontId="17" fillId="4" borderId="4" xfId="1" applyNumberFormat="1" applyFill="1" applyBorder="1" applyProtection="1">
      <protection locked="0"/>
    </xf>
    <xf numFmtId="0" fontId="17" fillId="4" borderId="2" xfId="1" applyFill="1" applyBorder="1" applyAlignment="1" applyProtection="1">
      <alignment wrapText="1"/>
      <protection locked="0"/>
    </xf>
    <xf numFmtId="1" fontId="17" fillId="4" borderId="2" xfId="1" applyNumberFormat="1" applyFill="1" applyBorder="1" applyProtection="1">
      <protection locked="0"/>
    </xf>
    <xf numFmtId="1" fontId="17" fillId="4" borderId="17" xfId="1" applyNumberFormat="1" applyFill="1" applyBorder="1" applyProtection="1">
      <protection locked="0"/>
    </xf>
    <xf numFmtId="1" fontId="17" fillId="4" borderId="4" xfId="1" applyNumberFormat="1" applyFill="1" applyBorder="1" applyProtection="1">
      <protection locked="0"/>
    </xf>
    <xf numFmtId="2" fontId="17" fillId="4" borderId="23" xfId="1" applyNumberFormat="1" applyFill="1" applyBorder="1" applyProtection="1">
      <protection locked="0"/>
    </xf>
    <xf numFmtId="1" fontId="17" fillId="4" borderId="2" xfId="1" applyNumberFormat="1" applyFill="1" applyBorder="1" applyProtection="1">
      <protection locked="0"/>
    </xf>
    <xf numFmtId="1" fontId="17" fillId="4" borderId="4" xfId="1" applyNumberFormat="1" applyFill="1" applyBorder="1" applyProtection="1">
      <protection locked="0"/>
    </xf>
    <xf numFmtId="1" fontId="17" fillId="4" borderId="2" xfId="1" applyNumberFormat="1" applyFill="1" applyBorder="1" applyProtection="1">
      <protection locked="0"/>
    </xf>
    <xf numFmtId="2" fontId="17" fillId="4" borderId="2" xfId="1" applyNumberFormat="1" applyFill="1" applyBorder="1" applyProtection="1">
      <protection locked="0"/>
    </xf>
    <xf numFmtId="0" fontId="17" fillId="4" borderId="2" xfId="1" applyFill="1" applyBorder="1" applyAlignment="1" applyProtection="1">
      <alignment wrapText="1"/>
      <protection locked="0"/>
    </xf>
    <xf numFmtId="1" fontId="17" fillId="4" borderId="2" xfId="1" applyNumberFormat="1" applyFill="1" applyBorder="1" applyProtection="1">
      <protection locked="0"/>
    </xf>
    <xf numFmtId="1" fontId="17" fillId="4" borderId="2" xfId="1" applyNumberFormat="1" applyFill="1" applyBorder="1" applyProtection="1">
      <protection locked="0"/>
    </xf>
    <xf numFmtId="1" fontId="17" fillId="4" borderId="17" xfId="1" applyNumberFormat="1" applyFill="1" applyBorder="1" applyProtection="1">
      <protection locked="0"/>
    </xf>
    <xf numFmtId="0" fontId="5" fillId="4" borderId="2" xfId="1" applyFont="1" applyFill="1" applyBorder="1" applyAlignment="1" applyProtection="1">
      <alignment wrapText="1"/>
      <protection locked="0"/>
    </xf>
    <xf numFmtId="1" fontId="5" fillId="4" borderId="2" xfId="1" applyNumberFormat="1" applyFont="1" applyFill="1" applyBorder="1" applyProtection="1">
      <protection locked="0"/>
    </xf>
    <xf numFmtId="2" fontId="5" fillId="4" borderId="2" xfId="1" applyNumberFormat="1" applyFont="1" applyFill="1" applyBorder="1" applyProtection="1">
      <protection locked="0"/>
    </xf>
    <xf numFmtId="0" fontId="5" fillId="4" borderId="4" xfId="1" applyFont="1" applyFill="1" applyBorder="1" applyAlignment="1" applyProtection="1">
      <alignment wrapText="1"/>
      <protection locked="0"/>
    </xf>
    <xf numFmtId="1" fontId="5" fillId="4" borderId="4" xfId="1" applyNumberFormat="1" applyFont="1" applyFill="1" applyBorder="1" applyProtection="1">
      <protection locked="0"/>
    </xf>
    <xf numFmtId="2" fontId="5" fillId="4" borderId="4" xfId="1" applyNumberFormat="1" applyFont="1" applyFill="1" applyBorder="1" applyProtection="1">
      <protection locked="0"/>
    </xf>
    <xf numFmtId="0" fontId="5" fillId="4" borderId="26" xfId="1" applyFont="1" applyFill="1" applyBorder="1" applyAlignment="1">
      <alignment vertical="top" wrapText="1"/>
    </xf>
    <xf numFmtId="1" fontId="5" fillId="4" borderId="5" xfId="1" applyNumberFormat="1" applyFont="1" applyFill="1" applyBorder="1" applyProtection="1">
      <protection locked="0"/>
    </xf>
    <xf numFmtId="2" fontId="5" fillId="4" borderId="5" xfId="1" applyNumberFormat="1" applyFont="1" applyFill="1" applyBorder="1" applyProtection="1">
      <protection locked="0"/>
    </xf>
    <xf numFmtId="0" fontId="5" fillId="4" borderId="27" xfId="1" applyFont="1" applyFill="1" applyBorder="1" applyAlignment="1">
      <alignment vertical="top" wrapText="1"/>
    </xf>
    <xf numFmtId="0" fontId="5" fillId="4" borderId="28" xfId="1" applyFont="1" applyFill="1" applyBorder="1" applyAlignment="1">
      <alignment vertical="top" wrapText="1"/>
    </xf>
    <xf numFmtId="1" fontId="17" fillId="4" borderId="2" xfId="1" applyNumberFormat="1" applyFill="1" applyBorder="1" applyProtection="1">
      <protection locked="0"/>
    </xf>
    <xf numFmtId="1" fontId="17" fillId="4" borderId="4" xfId="1" applyNumberFormat="1" applyFill="1" applyBorder="1" applyProtection="1">
      <protection locked="0"/>
    </xf>
    <xf numFmtId="2" fontId="17" fillId="4" borderId="2" xfId="1" applyNumberFormat="1" applyFill="1" applyBorder="1" applyProtection="1">
      <protection locked="0"/>
    </xf>
    <xf numFmtId="2" fontId="17" fillId="4" borderId="4" xfId="1" applyNumberFormat="1" applyFill="1" applyBorder="1" applyProtection="1">
      <protection locked="0"/>
    </xf>
    <xf numFmtId="0" fontId="17" fillId="4" borderId="2" xfId="1" applyFill="1" applyBorder="1" applyAlignment="1" applyProtection="1">
      <alignment wrapText="1"/>
      <protection locked="0"/>
    </xf>
    <xf numFmtId="0" fontId="17" fillId="4" borderId="4" xfId="1" applyFill="1" applyBorder="1" applyAlignment="1" applyProtection="1">
      <alignment wrapText="1"/>
      <protection locked="0"/>
    </xf>
    <xf numFmtId="1" fontId="5" fillId="4" borderId="2" xfId="1" applyNumberFormat="1" applyFont="1" applyFill="1" applyBorder="1" applyProtection="1">
      <protection locked="0"/>
    </xf>
    <xf numFmtId="2" fontId="5" fillId="4" borderId="2" xfId="1" applyNumberFormat="1" applyFont="1" applyFill="1" applyBorder="1" applyProtection="1">
      <protection locked="0"/>
    </xf>
    <xf numFmtId="1" fontId="17" fillId="4" borderId="2" xfId="1" applyNumberFormat="1" applyFill="1" applyBorder="1" applyProtection="1">
      <protection locked="0"/>
    </xf>
    <xf numFmtId="1" fontId="17" fillId="4" borderId="17" xfId="1" applyNumberFormat="1" applyFill="1" applyBorder="1" applyProtection="1">
      <protection locked="0"/>
    </xf>
    <xf numFmtId="1" fontId="17" fillId="4" borderId="4" xfId="1" applyNumberFormat="1" applyFill="1" applyBorder="1" applyProtection="1">
      <protection locked="0"/>
    </xf>
    <xf numFmtId="1" fontId="17" fillId="4" borderId="23" xfId="1" applyNumberFormat="1" applyFill="1" applyBorder="1" applyProtection="1">
      <protection locked="0"/>
    </xf>
    <xf numFmtId="0" fontId="18" fillId="4" borderId="24" xfId="1" applyFont="1" applyFill="1" applyBorder="1" applyAlignment="1">
      <alignment vertical="top" wrapText="1"/>
    </xf>
    <xf numFmtId="0" fontId="18" fillId="4" borderId="25" xfId="1" applyFont="1" applyFill="1" applyBorder="1" applyAlignment="1">
      <alignment vertical="top" wrapText="1"/>
    </xf>
    <xf numFmtId="1" fontId="5" fillId="4" borderId="2" xfId="1" applyNumberFormat="1" applyFont="1" applyFill="1" applyBorder="1" applyProtection="1">
      <protection locked="0"/>
    </xf>
    <xf numFmtId="1" fontId="5" fillId="4" borderId="17" xfId="1" applyNumberFormat="1" applyFont="1" applyFill="1" applyBorder="1" applyProtection="1">
      <protection locked="0"/>
    </xf>
    <xf numFmtId="0" fontId="16" fillId="5" borderId="29" xfId="2" applyNumberFormat="1" applyFont="1" applyFill="1" applyBorder="1" applyAlignment="1">
      <alignment wrapText="1"/>
    </xf>
    <xf numFmtId="2" fontId="16" fillId="5" borderId="29" xfId="2" applyNumberFormat="1" applyFont="1" applyFill="1" applyBorder="1"/>
    <xf numFmtId="2" fontId="16" fillId="5" borderId="31" xfId="2" applyNumberFormat="1" applyFont="1" applyFill="1" applyBorder="1"/>
    <xf numFmtId="1" fontId="16" fillId="5" borderId="29" xfId="2" applyNumberFormat="1" applyFont="1" applyFill="1" applyBorder="1"/>
    <xf numFmtId="1" fontId="16" fillId="5" borderId="30" xfId="2" applyNumberFormat="1" applyFont="1" applyFill="1" applyBorder="1"/>
    <xf numFmtId="0" fontId="0" fillId="5" borderId="31" xfId="2" applyNumberFormat="1" applyFont="1" applyFill="1" applyBorder="1" applyAlignment="1">
      <alignment wrapText="1"/>
    </xf>
    <xf numFmtId="0" fontId="4" fillId="2" borderId="24" xfId="3" applyBorder="1" applyAlignment="1">
      <alignment vertical="top" wrapText="1"/>
    </xf>
    <xf numFmtId="0" fontId="4" fillId="2" borderId="25" xfId="3" applyBorder="1" applyAlignment="1">
      <alignment vertical="top" wrapText="1"/>
    </xf>
    <xf numFmtId="0" fontId="4" fillId="2" borderId="32" xfId="3" applyBorder="1" applyAlignment="1">
      <alignment vertical="top" wrapText="1"/>
    </xf>
    <xf numFmtId="0" fontId="4" fillId="2" borderId="33" xfId="3" applyBorder="1" applyAlignment="1">
      <alignment vertical="top" wrapText="1"/>
    </xf>
    <xf numFmtId="0" fontId="20" fillId="2" borderId="17" xfId="0" applyFont="1" applyFill="1" applyBorder="1" applyAlignment="1" applyProtection="1">
      <alignment horizontal="center" vertical="top" wrapText="1"/>
      <protection locked="0"/>
    </xf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0" fillId="5" borderId="29" xfId="2" applyNumberFormat="1" applyFont="1" applyFill="1" applyBorder="1" applyAlignment="1">
      <alignment wrapText="1"/>
    </xf>
    <xf numFmtId="0" fontId="3" fillId="4" borderId="2" xfId="1" applyFont="1" applyFill="1" applyBorder="1" applyAlignment="1" applyProtection="1">
      <alignment wrapText="1"/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6" borderId="4" xfId="0" applyFill="1" applyBorder="1" applyAlignment="1" applyProtection="1">
      <alignment wrapText="1"/>
      <protection locked="0"/>
    </xf>
    <xf numFmtId="1" fontId="17" fillId="4" borderId="37" xfId="1" applyNumberFormat="1" applyFill="1" applyBorder="1" applyProtection="1">
      <protection locked="0"/>
    </xf>
    <xf numFmtId="1" fontId="17" fillId="4" borderId="5" xfId="1" applyNumberFormat="1" applyFill="1" applyBorder="1" applyProtection="1">
      <protection locked="0"/>
    </xf>
    <xf numFmtId="1" fontId="17" fillId="4" borderId="38" xfId="1" applyNumberFormat="1" applyFill="1" applyBorder="1" applyProtection="1">
      <protection locked="0"/>
    </xf>
    <xf numFmtId="1" fontId="17" fillId="4" borderId="2" xfId="1" applyNumberFormat="1" applyFont="1" applyFill="1" applyBorder="1" applyProtection="1">
      <protection locked="0"/>
    </xf>
    <xf numFmtId="0" fontId="21" fillId="4" borderId="2" xfId="1" applyFont="1" applyFill="1" applyBorder="1" applyAlignment="1">
      <alignment vertical="top" wrapText="1"/>
    </xf>
    <xf numFmtId="0" fontId="1" fillId="4" borderId="2" xfId="1" applyFont="1" applyFill="1" applyBorder="1" applyAlignment="1">
      <alignment vertical="top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</cellXfs>
  <cellStyles count="4">
    <cellStyle name="20% - Акцент4" xfId="3" builtinId="42"/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207" activePane="bottomRight" state="frozen"/>
      <selection pane="topRight" activeCell="E1" sqref="E1"/>
      <selection pane="bottomLeft" activeCell="A6" sqref="A6"/>
      <selection pane="bottomRight" activeCell="L4" sqref="L4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151" t="s">
        <v>76</v>
      </c>
      <c r="D1" s="152"/>
      <c r="E1" s="152"/>
      <c r="F1" s="12" t="s">
        <v>16</v>
      </c>
      <c r="G1" s="2" t="s">
        <v>17</v>
      </c>
      <c r="H1" s="153" t="s">
        <v>54</v>
      </c>
      <c r="I1" s="153"/>
      <c r="J1" s="153"/>
      <c r="K1" s="153"/>
    </row>
    <row r="2" spans="1:12" ht="18">
      <c r="A2" s="35" t="s">
        <v>6</v>
      </c>
      <c r="C2" s="2"/>
      <c r="G2" s="2" t="s">
        <v>18</v>
      </c>
      <c r="H2" s="153" t="s">
        <v>55</v>
      </c>
      <c r="I2" s="153"/>
      <c r="J2" s="153"/>
      <c r="K2" s="1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143" t="s">
        <v>96</v>
      </c>
      <c r="F14" s="104">
        <v>60</v>
      </c>
      <c r="G14" s="105">
        <v>2</v>
      </c>
      <c r="H14" s="104">
        <v>18</v>
      </c>
      <c r="I14" s="43">
        <v>13</v>
      </c>
      <c r="J14" s="104">
        <v>245</v>
      </c>
      <c r="K14" s="44">
        <v>1</v>
      </c>
      <c r="L14" s="105">
        <v>17</v>
      </c>
    </row>
    <row r="15" spans="1:12" ht="15">
      <c r="A15" s="23"/>
      <c r="B15" s="15"/>
      <c r="C15" s="11"/>
      <c r="D15" s="7" t="s">
        <v>27</v>
      </c>
      <c r="E15" s="42" t="s">
        <v>39</v>
      </c>
      <c r="F15" s="43">
        <v>250</v>
      </c>
      <c r="G15" s="43">
        <v>10</v>
      </c>
      <c r="H15" s="43">
        <v>9</v>
      </c>
      <c r="I15" s="43">
        <v>22</v>
      </c>
      <c r="J15" s="52">
        <v>168</v>
      </c>
      <c r="K15" s="44">
        <v>139</v>
      </c>
      <c r="L15" s="53">
        <v>15.58</v>
      </c>
    </row>
    <row r="16" spans="1:12" ht="15">
      <c r="A16" s="23"/>
      <c r="B16" s="15"/>
      <c r="C16" s="11"/>
      <c r="D16" s="7" t="s">
        <v>28</v>
      </c>
      <c r="E16" s="42" t="s">
        <v>40</v>
      </c>
      <c r="F16" s="43">
        <v>100</v>
      </c>
      <c r="G16" s="43">
        <v>10</v>
      </c>
      <c r="H16" s="43">
        <v>4</v>
      </c>
      <c r="I16" s="43">
        <v>0</v>
      </c>
      <c r="J16" s="52">
        <v>73</v>
      </c>
      <c r="K16" s="44">
        <v>487</v>
      </c>
      <c r="L16" s="53">
        <v>20.079999999999998</v>
      </c>
    </row>
    <row r="17" spans="1:12" ht="15">
      <c r="A17" s="23"/>
      <c r="B17" s="15"/>
      <c r="C17" s="11"/>
      <c r="D17" s="7" t="s">
        <v>29</v>
      </c>
      <c r="E17" s="42" t="s">
        <v>41</v>
      </c>
      <c r="F17" s="43">
        <v>150</v>
      </c>
      <c r="G17" s="43">
        <v>8</v>
      </c>
      <c r="H17" s="43">
        <v>1</v>
      </c>
      <c r="I17" s="43">
        <v>42</v>
      </c>
      <c r="J17" s="52">
        <v>268</v>
      </c>
      <c r="K17" s="44">
        <v>297</v>
      </c>
      <c r="L17" s="53">
        <v>5.15</v>
      </c>
    </row>
    <row r="18" spans="1:12" ht="15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0</v>
      </c>
      <c r="H18" s="43"/>
      <c r="I18" s="43">
        <v>36</v>
      </c>
      <c r="J18" s="52">
        <v>142</v>
      </c>
      <c r="K18" s="44" t="s">
        <v>87</v>
      </c>
      <c r="L18" s="53">
        <v>4.5</v>
      </c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125"/>
      <c r="K19" s="44"/>
      <c r="L19" s="54"/>
    </row>
    <row r="20" spans="1:12" ht="15">
      <c r="A20" s="23"/>
      <c r="B20" s="15"/>
      <c r="C20" s="11"/>
      <c r="D20" s="7" t="s">
        <v>32</v>
      </c>
      <c r="E20" s="42" t="s">
        <v>86</v>
      </c>
      <c r="F20" s="43">
        <v>60</v>
      </c>
      <c r="G20" s="43">
        <v>4</v>
      </c>
      <c r="H20" s="43">
        <v>1</v>
      </c>
      <c r="I20" s="43">
        <v>25</v>
      </c>
      <c r="J20" s="125">
        <v>128</v>
      </c>
      <c r="K20" s="44" t="s">
        <v>79</v>
      </c>
      <c r="L20" s="54">
        <v>3.48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820</v>
      </c>
      <c r="G23" s="19">
        <f t="shared" ref="G23:J23" si="2">SUM(G14:G22)</f>
        <v>34</v>
      </c>
      <c r="H23" s="19">
        <f t="shared" si="2"/>
        <v>33</v>
      </c>
      <c r="I23" s="19">
        <f t="shared" si="2"/>
        <v>138</v>
      </c>
      <c r="J23" s="19">
        <f t="shared" si="2"/>
        <v>1024</v>
      </c>
      <c r="K23" s="25"/>
      <c r="L23" s="19">
        <f t="shared" ref="L23" si="3">SUM(L14:L22)</f>
        <v>65.789999999999992</v>
      </c>
    </row>
    <row r="24" spans="1:12" ht="15">
      <c r="A24" s="29">
        <f>A6</f>
        <v>1</v>
      </c>
      <c r="B24" s="30">
        <f>B6</f>
        <v>1</v>
      </c>
      <c r="C24" s="154" t="s">
        <v>4</v>
      </c>
      <c r="D24" s="155"/>
      <c r="E24" s="31"/>
      <c r="F24" s="32">
        <f>F13+F23</f>
        <v>820</v>
      </c>
      <c r="G24" s="32">
        <f t="shared" ref="G24:J24" si="4">G13+G23</f>
        <v>34</v>
      </c>
      <c r="H24" s="32">
        <f t="shared" si="4"/>
        <v>33</v>
      </c>
      <c r="I24" s="32">
        <f t="shared" si="4"/>
        <v>138</v>
      </c>
      <c r="J24" s="32">
        <f t="shared" si="4"/>
        <v>1024</v>
      </c>
      <c r="K24" s="32"/>
      <c r="L24" s="32">
        <f t="shared" ref="L24" si="5">L13+L23</f>
        <v>65.789999999999992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88</v>
      </c>
      <c r="F33" s="43">
        <v>100</v>
      </c>
      <c r="G33" s="43">
        <v>1</v>
      </c>
      <c r="H33" s="43">
        <v>0</v>
      </c>
      <c r="I33" s="43">
        <v>9</v>
      </c>
      <c r="J33" s="43">
        <v>84</v>
      </c>
      <c r="K33" s="44">
        <v>32</v>
      </c>
      <c r="L33" s="43">
        <v>10</v>
      </c>
    </row>
    <row r="34" spans="1:12" ht="15">
      <c r="A34" s="14"/>
      <c r="B34" s="15"/>
      <c r="C34" s="11"/>
      <c r="D34" s="7" t="s">
        <v>27</v>
      </c>
      <c r="E34" s="56" t="s">
        <v>44</v>
      </c>
      <c r="F34" s="55">
        <v>250</v>
      </c>
      <c r="G34" s="58">
        <v>2</v>
      </c>
      <c r="H34" s="58">
        <v>4</v>
      </c>
      <c r="I34" s="59">
        <v>10</v>
      </c>
      <c r="J34" s="62">
        <v>165</v>
      </c>
      <c r="K34" s="44">
        <v>124</v>
      </c>
      <c r="L34" s="64">
        <v>16.399999999999999</v>
      </c>
    </row>
    <row r="35" spans="1:12" ht="15">
      <c r="A35" s="14"/>
      <c r="B35" s="15"/>
      <c r="C35" s="11"/>
      <c r="D35" s="7" t="s">
        <v>28</v>
      </c>
      <c r="E35" s="56" t="s">
        <v>45</v>
      </c>
      <c r="F35" s="55">
        <v>100</v>
      </c>
      <c r="G35" s="58">
        <v>11</v>
      </c>
      <c r="H35" s="58">
        <v>10</v>
      </c>
      <c r="I35" s="59">
        <v>0</v>
      </c>
      <c r="J35" s="62">
        <v>135</v>
      </c>
      <c r="K35" s="44">
        <v>369</v>
      </c>
      <c r="L35" s="64">
        <v>18.100000000000001</v>
      </c>
    </row>
    <row r="36" spans="1:12" ht="15">
      <c r="A36" s="14"/>
      <c r="B36" s="15"/>
      <c r="C36" s="11"/>
      <c r="D36" s="7" t="s">
        <v>29</v>
      </c>
      <c r="E36" s="56" t="s">
        <v>46</v>
      </c>
      <c r="F36" s="55">
        <v>200</v>
      </c>
      <c r="G36" s="58">
        <v>4</v>
      </c>
      <c r="H36" s="58">
        <v>4</v>
      </c>
      <c r="I36" s="59">
        <v>26</v>
      </c>
      <c r="J36" s="62">
        <v>152</v>
      </c>
      <c r="K36" s="44" t="s">
        <v>89</v>
      </c>
      <c r="L36" s="64">
        <v>8.6199999999999992</v>
      </c>
    </row>
    <row r="37" spans="1:12" ht="15">
      <c r="A37" s="14"/>
      <c r="B37" s="15"/>
      <c r="C37" s="11"/>
      <c r="D37" s="7" t="s">
        <v>30</v>
      </c>
      <c r="E37" s="56" t="s">
        <v>47</v>
      </c>
      <c r="F37" s="55">
        <v>200</v>
      </c>
      <c r="G37" s="58">
        <v>0</v>
      </c>
      <c r="H37" s="58"/>
      <c r="I37" s="59">
        <v>15</v>
      </c>
      <c r="J37" s="62">
        <v>60</v>
      </c>
      <c r="K37" s="44">
        <v>686</v>
      </c>
      <c r="L37" s="64">
        <v>3.92</v>
      </c>
    </row>
    <row r="38" spans="1:12" ht="15">
      <c r="A38" s="14"/>
      <c r="B38" s="15"/>
      <c r="C38" s="11"/>
      <c r="D38" s="7" t="s">
        <v>31</v>
      </c>
      <c r="E38" s="56" t="s">
        <v>48</v>
      </c>
      <c r="F38" s="57">
        <v>50</v>
      </c>
      <c r="G38" s="60">
        <v>4</v>
      </c>
      <c r="H38" s="60">
        <v>1</v>
      </c>
      <c r="I38" s="61">
        <v>24.3</v>
      </c>
      <c r="J38" s="63">
        <v>182</v>
      </c>
      <c r="K38" s="44" t="s">
        <v>79</v>
      </c>
      <c r="L38" s="118">
        <v>3.63</v>
      </c>
    </row>
    <row r="39" spans="1:12" ht="15">
      <c r="A39" s="14"/>
      <c r="B39" s="15"/>
      <c r="C39" s="11"/>
      <c r="D39" s="7" t="s">
        <v>32</v>
      </c>
      <c r="E39" s="56" t="s">
        <v>43</v>
      </c>
      <c r="F39" s="57">
        <v>60</v>
      </c>
      <c r="G39" s="60">
        <v>4</v>
      </c>
      <c r="H39" s="60">
        <v>0.6</v>
      </c>
      <c r="I39" s="61">
        <v>21</v>
      </c>
      <c r="J39" s="63">
        <v>128</v>
      </c>
      <c r="K39" s="44" t="s">
        <v>79</v>
      </c>
      <c r="L39" s="118">
        <v>3.48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960</v>
      </c>
      <c r="G42" s="19">
        <f t="shared" ref="G42" si="10">SUM(G33:G41)</f>
        <v>26</v>
      </c>
      <c r="H42" s="19">
        <f t="shared" ref="H42" si="11">SUM(H33:H41)</f>
        <v>19.600000000000001</v>
      </c>
      <c r="I42" s="19">
        <f t="shared" ref="I42" si="12">SUM(I33:I41)</f>
        <v>105.3</v>
      </c>
      <c r="J42" s="19">
        <f t="shared" ref="J42:L42" si="13">SUM(J33:J41)</f>
        <v>906</v>
      </c>
      <c r="K42" s="25"/>
      <c r="L42" s="19">
        <f t="shared" si="13"/>
        <v>64.150000000000006</v>
      </c>
    </row>
    <row r="43" spans="1:12" ht="15.75" customHeight="1">
      <c r="A43" s="33">
        <f>A25</f>
        <v>1</v>
      </c>
      <c r="B43" s="33">
        <f>B25</f>
        <v>2</v>
      </c>
      <c r="C43" s="154" t="s">
        <v>4</v>
      </c>
      <c r="D43" s="155"/>
      <c r="E43" s="31"/>
      <c r="F43" s="32">
        <f>F32+F42</f>
        <v>960</v>
      </c>
      <c r="G43" s="32">
        <f t="shared" ref="G43" si="14">G32+G42</f>
        <v>26</v>
      </c>
      <c r="H43" s="32">
        <f t="shared" ref="H43" si="15">H32+H42</f>
        <v>19.600000000000001</v>
      </c>
      <c r="I43" s="32">
        <f t="shared" ref="I43" si="16">I32+I42</f>
        <v>105.3</v>
      </c>
      <c r="J43" s="32">
        <f t="shared" ref="J43:L43" si="17">J32+J42</f>
        <v>906</v>
      </c>
      <c r="K43" s="32"/>
      <c r="L43" s="32">
        <f t="shared" si="17"/>
        <v>64.150000000000006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116"/>
      <c r="F52" s="66"/>
      <c r="G52" s="74"/>
      <c r="H52" s="74"/>
      <c r="I52" s="75"/>
      <c r="J52" s="74"/>
      <c r="K52" s="74"/>
      <c r="L52" s="68"/>
    </row>
    <row r="53" spans="1:12" ht="15">
      <c r="A53" s="23"/>
      <c r="B53" s="15"/>
      <c r="C53" s="11"/>
      <c r="D53" s="7" t="s">
        <v>27</v>
      </c>
      <c r="E53" s="69" t="s">
        <v>49</v>
      </c>
      <c r="F53" s="65">
        <v>250</v>
      </c>
      <c r="G53" s="72">
        <v>7</v>
      </c>
      <c r="H53" s="72">
        <v>8</v>
      </c>
      <c r="I53" s="73">
        <v>23</v>
      </c>
      <c r="J53" s="72">
        <v>187</v>
      </c>
      <c r="K53" s="72">
        <v>133</v>
      </c>
      <c r="L53" s="67">
        <v>17.22</v>
      </c>
    </row>
    <row r="54" spans="1:12" ht="15">
      <c r="A54" s="23"/>
      <c r="B54" s="15"/>
      <c r="C54" s="11"/>
      <c r="D54" s="7" t="s">
        <v>28</v>
      </c>
      <c r="E54" s="115" t="s">
        <v>90</v>
      </c>
      <c r="F54" s="65">
        <v>100</v>
      </c>
      <c r="G54" s="72">
        <v>8</v>
      </c>
      <c r="H54" s="72">
        <v>7</v>
      </c>
      <c r="I54" s="73">
        <v>8</v>
      </c>
      <c r="J54" s="72">
        <v>130</v>
      </c>
      <c r="K54" s="72">
        <v>412</v>
      </c>
      <c r="L54" s="67">
        <v>26</v>
      </c>
    </row>
    <row r="55" spans="1:12" ht="15">
      <c r="A55" s="23"/>
      <c r="B55" s="15"/>
      <c r="C55" s="11"/>
      <c r="D55" s="7" t="s">
        <v>29</v>
      </c>
      <c r="E55" s="69" t="s">
        <v>50</v>
      </c>
      <c r="F55" s="65">
        <v>150</v>
      </c>
      <c r="G55" s="72">
        <v>4</v>
      </c>
      <c r="H55" s="72">
        <v>7</v>
      </c>
      <c r="I55" s="73">
        <v>29</v>
      </c>
      <c r="J55" s="72">
        <v>164</v>
      </c>
      <c r="K55" s="72">
        <v>520</v>
      </c>
      <c r="L55" s="67">
        <v>9.92</v>
      </c>
    </row>
    <row r="56" spans="1:12" ht="15">
      <c r="A56" s="23"/>
      <c r="B56" s="15"/>
      <c r="C56" s="11"/>
      <c r="D56" s="7" t="s">
        <v>30</v>
      </c>
      <c r="E56" s="69" t="s">
        <v>51</v>
      </c>
      <c r="F56" s="65">
        <v>200</v>
      </c>
      <c r="G56" s="72">
        <v>5</v>
      </c>
      <c r="H56" s="72">
        <v>6</v>
      </c>
      <c r="I56" s="73">
        <v>43</v>
      </c>
      <c r="J56" s="72">
        <v>100</v>
      </c>
      <c r="K56" s="119" t="s">
        <v>79</v>
      </c>
      <c r="L56" s="67">
        <v>15</v>
      </c>
    </row>
    <row r="57" spans="1:12" ht="15">
      <c r="A57" s="23"/>
      <c r="B57" s="15"/>
      <c r="C57" s="11"/>
      <c r="D57" s="7" t="s">
        <v>31</v>
      </c>
      <c r="E57" s="70" t="s">
        <v>48</v>
      </c>
      <c r="F57" s="71">
        <v>50</v>
      </c>
      <c r="G57" s="76">
        <v>4</v>
      </c>
      <c r="H57" s="76">
        <v>1</v>
      </c>
      <c r="I57" s="77">
        <v>24.3</v>
      </c>
      <c r="J57" s="125">
        <v>182</v>
      </c>
      <c r="K57" s="44" t="s">
        <v>79</v>
      </c>
      <c r="L57" s="118">
        <v>3.63</v>
      </c>
    </row>
    <row r="58" spans="1:12" ht="15">
      <c r="A58" s="23"/>
      <c r="B58" s="15"/>
      <c r="C58" s="11"/>
      <c r="D58" s="7" t="s">
        <v>32</v>
      </c>
      <c r="E58" s="70" t="s">
        <v>43</v>
      </c>
      <c r="F58" s="71">
        <v>60</v>
      </c>
      <c r="G58" s="76">
        <v>4</v>
      </c>
      <c r="H58" s="76">
        <v>0.6</v>
      </c>
      <c r="I58" s="77">
        <v>21</v>
      </c>
      <c r="J58" s="125">
        <v>128</v>
      </c>
      <c r="K58" s="44" t="s">
        <v>79</v>
      </c>
      <c r="L58" s="118">
        <v>3.48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810</v>
      </c>
      <c r="G61" s="19">
        <f t="shared" ref="G61" si="22">SUM(G52:G60)</f>
        <v>32</v>
      </c>
      <c r="H61" s="19">
        <f t="shared" ref="H61" si="23">SUM(H52:H60)</f>
        <v>29.6</v>
      </c>
      <c r="I61" s="19">
        <f t="shared" ref="I61" si="24">SUM(I52:I60)</f>
        <v>148.30000000000001</v>
      </c>
      <c r="J61" s="19">
        <f t="shared" ref="J61:L61" si="25">SUM(J52:J60)</f>
        <v>891</v>
      </c>
      <c r="K61" s="25"/>
      <c r="L61" s="19">
        <f t="shared" si="25"/>
        <v>75.25</v>
      </c>
    </row>
    <row r="62" spans="1:12" ht="15.75" customHeight="1">
      <c r="A62" s="29">
        <f>A44</f>
        <v>1</v>
      </c>
      <c r="B62" s="30">
        <f>B44</f>
        <v>3</v>
      </c>
      <c r="C62" s="154" t="s">
        <v>4</v>
      </c>
      <c r="D62" s="155"/>
      <c r="E62" s="31"/>
      <c r="F62" s="32">
        <f>F51+F61</f>
        <v>810</v>
      </c>
      <c r="G62" s="32">
        <f t="shared" ref="G62" si="26">G51+G61</f>
        <v>32</v>
      </c>
      <c r="H62" s="32">
        <f t="shared" ref="H62" si="27">H51+H61</f>
        <v>29.6</v>
      </c>
      <c r="I62" s="32">
        <f t="shared" ref="I62" si="28">I51+I61</f>
        <v>148.30000000000001</v>
      </c>
      <c r="J62" s="32">
        <f t="shared" ref="J62:L62" si="29">J51+J61</f>
        <v>891</v>
      </c>
      <c r="K62" s="32"/>
      <c r="L62" s="32">
        <f t="shared" si="29"/>
        <v>75.25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.75" thickBot="1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116"/>
      <c r="F71" s="79"/>
      <c r="G71" s="114"/>
      <c r="H71" s="121"/>
      <c r="I71" s="43"/>
      <c r="J71" s="79"/>
      <c r="K71" s="44"/>
      <c r="L71" s="81"/>
    </row>
    <row r="72" spans="1:12" ht="15.75" thickBot="1">
      <c r="A72" s="23"/>
      <c r="B72" s="15"/>
      <c r="C72" s="11"/>
      <c r="D72" s="7" t="s">
        <v>27</v>
      </c>
      <c r="E72" s="115" t="s">
        <v>52</v>
      </c>
      <c r="F72" s="78">
        <v>250</v>
      </c>
      <c r="G72" s="133">
        <v>7.3</v>
      </c>
      <c r="H72" s="134">
        <v>7.5</v>
      </c>
      <c r="I72" s="134">
        <v>23.1</v>
      </c>
      <c r="J72" s="78">
        <v>179</v>
      </c>
      <c r="K72" s="44">
        <v>138</v>
      </c>
      <c r="L72" s="80">
        <v>16.29</v>
      </c>
    </row>
    <row r="73" spans="1:12" ht="16.5" thickBot="1">
      <c r="A73" s="23"/>
      <c r="B73" s="15"/>
      <c r="C73" s="11"/>
      <c r="D73" s="7" t="s">
        <v>28</v>
      </c>
      <c r="E73" s="115" t="s">
        <v>84</v>
      </c>
      <c r="F73" s="119">
        <v>100</v>
      </c>
      <c r="G73" s="123">
        <v>7</v>
      </c>
      <c r="H73" s="124">
        <v>3</v>
      </c>
      <c r="I73" s="124">
        <v>2</v>
      </c>
      <c r="J73" s="119">
        <v>132</v>
      </c>
      <c r="K73" s="44">
        <v>437</v>
      </c>
      <c r="L73" s="113">
        <v>17</v>
      </c>
    </row>
    <row r="74" spans="1:12" ht="15.75" thickBot="1">
      <c r="A74" s="23"/>
      <c r="B74" s="15"/>
      <c r="C74" s="11"/>
      <c r="D74" s="7" t="s">
        <v>29</v>
      </c>
      <c r="E74" s="115" t="s">
        <v>75</v>
      </c>
      <c r="F74" s="78">
        <v>200</v>
      </c>
      <c r="G74" s="135">
        <v>4.4000000000000004</v>
      </c>
      <c r="H74" s="136">
        <v>0.4</v>
      </c>
      <c r="I74" s="136">
        <v>32</v>
      </c>
      <c r="J74" s="78">
        <v>100</v>
      </c>
      <c r="K74" s="44">
        <v>203</v>
      </c>
      <c r="L74" s="80">
        <v>4.07</v>
      </c>
    </row>
    <row r="75" spans="1:12" ht="15.75" thickBot="1">
      <c r="A75" s="23"/>
      <c r="B75" s="15"/>
      <c r="C75" s="11"/>
      <c r="D75" s="7" t="s">
        <v>30</v>
      </c>
      <c r="E75" s="82" t="s">
        <v>53</v>
      </c>
      <c r="F75" s="78">
        <v>200</v>
      </c>
      <c r="G75" s="135">
        <v>2.8</v>
      </c>
      <c r="H75" s="136">
        <v>3.1</v>
      </c>
      <c r="I75" s="136">
        <v>37.700000000000003</v>
      </c>
      <c r="J75" s="78">
        <v>189</v>
      </c>
      <c r="K75" s="44">
        <v>692</v>
      </c>
      <c r="L75" s="80">
        <v>5.66</v>
      </c>
    </row>
    <row r="76" spans="1:12" ht="15.75" thickBot="1">
      <c r="A76" s="23"/>
      <c r="B76" s="15"/>
      <c r="C76" s="11"/>
      <c r="D76" s="7" t="s">
        <v>31</v>
      </c>
      <c r="E76" s="82"/>
      <c r="F76" s="78"/>
      <c r="G76" s="135"/>
      <c r="H76" s="136"/>
      <c r="I76" s="136"/>
      <c r="J76" s="125"/>
      <c r="K76" s="44"/>
      <c r="L76" s="118"/>
    </row>
    <row r="77" spans="1:12" ht="15.75" thickBot="1">
      <c r="A77" s="23"/>
      <c r="B77" s="15"/>
      <c r="C77" s="11"/>
      <c r="D77" s="7" t="s">
        <v>32</v>
      </c>
      <c r="E77" s="82" t="s">
        <v>43</v>
      </c>
      <c r="F77" s="78">
        <v>60</v>
      </c>
      <c r="G77" s="135">
        <v>3.5</v>
      </c>
      <c r="H77" s="136">
        <v>0.6</v>
      </c>
      <c r="I77" s="136">
        <v>21.2</v>
      </c>
      <c r="J77" s="125">
        <v>128</v>
      </c>
      <c r="K77" s="44" t="s">
        <v>79</v>
      </c>
      <c r="L77" s="118">
        <v>3.48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810</v>
      </c>
      <c r="G80" s="19">
        <f t="shared" ref="G80" si="34">SUM(G71:G79)</f>
        <v>25.000000000000004</v>
      </c>
      <c r="H80" s="19">
        <f t="shared" ref="H80" si="35">SUM(H71:H79)</f>
        <v>14.6</v>
      </c>
      <c r="I80" s="19">
        <f t="shared" ref="I80" si="36">SUM(I71:I79)</f>
        <v>116.00000000000001</v>
      </c>
      <c r="J80" s="19">
        <f t="shared" ref="J80:L80" si="37">SUM(J71:J79)</f>
        <v>728</v>
      </c>
      <c r="K80" s="25"/>
      <c r="L80" s="19">
        <f t="shared" si="37"/>
        <v>46.499999999999993</v>
      </c>
    </row>
    <row r="81" spans="1:12" ht="15.75" customHeight="1" thickBot="1">
      <c r="A81" s="29">
        <f>A63</f>
        <v>1</v>
      </c>
      <c r="B81" s="30">
        <f>B63</f>
        <v>4</v>
      </c>
      <c r="C81" s="154" t="s">
        <v>4</v>
      </c>
      <c r="D81" s="155"/>
      <c r="E81" s="31"/>
      <c r="F81" s="32">
        <f>F70+F80</f>
        <v>810</v>
      </c>
      <c r="G81" s="32">
        <f t="shared" ref="G81" si="38">G70+G80</f>
        <v>25.000000000000004</v>
      </c>
      <c r="H81" s="32">
        <f t="shared" ref="H81" si="39">H70+H80</f>
        <v>14.6</v>
      </c>
      <c r="I81" s="32">
        <f t="shared" ref="I81" si="40">I70+I80</f>
        <v>116.00000000000001</v>
      </c>
      <c r="J81" s="32">
        <f t="shared" ref="J81:L81" si="41">J70+J80</f>
        <v>728</v>
      </c>
      <c r="K81" s="32"/>
      <c r="L81" s="32">
        <f t="shared" si="41"/>
        <v>46.499999999999993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:J89" si="42">SUM(G82:G88)</f>
        <v>0</v>
      </c>
      <c r="H89" s="19">
        <f t="shared" si="42"/>
        <v>0</v>
      </c>
      <c r="I89" s="19">
        <f t="shared" si="42"/>
        <v>0</v>
      </c>
      <c r="J89" s="19">
        <f t="shared" si="42"/>
        <v>0</v>
      </c>
      <c r="K89" s="25"/>
      <c r="L89" s="19">
        <f t="shared" ref="L89" si="43">SUM(L82:L88)</f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143" t="s">
        <v>96</v>
      </c>
      <c r="F90" s="104">
        <v>60</v>
      </c>
      <c r="G90" s="105">
        <v>2</v>
      </c>
      <c r="H90" s="104">
        <v>18</v>
      </c>
      <c r="I90" s="43">
        <v>13</v>
      </c>
      <c r="J90" s="104">
        <v>245</v>
      </c>
      <c r="K90" s="44">
        <v>1</v>
      </c>
      <c r="L90" s="105">
        <v>17</v>
      </c>
    </row>
    <row r="91" spans="1:12" ht="15">
      <c r="A91" s="23"/>
      <c r="B91" s="15"/>
      <c r="C91" s="11"/>
      <c r="D91" s="7" t="s">
        <v>27</v>
      </c>
      <c r="E91" s="115" t="s">
        <v>56</v>
      </c>
      <c r="F91" s="119">
        <v>250</v>
      </c>
      <c r="G91" s="119">
        <v>8</v>
      </c>
      <c r="H91" s="119">
        <v>10</v>
      </c>
      <c r="I91" s="120">
        <v>13</v>
      </c>
      <c r="J91" s="119">
        <v>187</v>
      </c>
      <c r="K91" s="44">
        <v>110</v>
      </c>
      <c r="L91" s="113">
        <v>16.96</v>
      </c>
    </row>
    <row r="92" spans="1:12" ht="15">
      <c r="A92" s="23"/>
      <c r="B92" s="15"/>
      <c r="C92" s="11"/>
      <c r="D92" s="7" t="s">
        <v>28</v>
      </c>
      <c r="E92" s="115" t="s">
        <v>57</v>
      </c>
      <c r="F92" s="119">
        <v>100</v>
      </c>
      <c r="G92" s="119">
        <v>14</v>
      </c>
      <c r="H92" s="119">
        <v>12</v>
      </c>
      <c r="I92" s="120">
        <v>6</v>
      </c>
      <c r="J92" s="119">
        <v>162</v>
      </c>
      <c r="K92" s="44">
        <v>461</v>
      </c>
      <c r="L92" s="113">
        <v>19</v>
      </c>
    </row>
    <row r="93" spans="1:12" ht="15">
      <c r="A93" s="23"/>
      <c r="B93" s="15"/>
      <c r="C93" s="11"/>
      <c r="D93" s="7" t="s">
        <v>29</v>
      </c>
      <c r="E93" s="115" t="s">
        <v>58</v>
      </c>
      <c r="F93" s="119">
        <v>150</v>
      </c>
      <c r="G93" s="119">
        <v>5</v>
      </c>
      <c r="H93" s="119">
        <v>9</v>
      </c>
      <c r="I93" s="120">
        <v>34</v>
      </c>
      <c r="J93" s="119">
        <v>221</v>
      </c>
      <c r="K93" s="44">
        <v>332</v>
      </c>
      <c r="L93" s="113">
        <v>4.87</v>
      </c>
    </row>
    <row r="94" spans="1:12" ht="15">
      <c r="A94" s="23"/>
      <c r="B94" s="15"/>
      <c r="C94" s="11"/>
      <c r="D94" s="7" t="s">
        <v>30</v>
      </c>
      <c r="E94" s="115" t="s">
        <v>59</v>
      </c>
      <c r="F94" s="119">
        <v>200</v>
      </c>
      <c r="G94" s="119">
        <v>1</v>
      </c>
      <c r="H94" s="119"/>
      <c r="I94" s="120">
        <v>31</v>
      </c>
      <c r="J94" s="119">
        <v>126</v>
      </c>
      <c r="K94" s="44">
        <v>638</v>
      </c>
      <c r="L94" s="113">
        <v>3.4</v>
      </c>
    </row>
    <row r="95" spans="1:12" ht="15">
      <c r="A95" s="23"/>
      <c r="B95" s="15"/>
      <c r="C95" s="11"/>
      <c r="D95" s="7" t="s">
        <v>31</v>
      </c>
      <c r="E95" s="115"/>
      <c r="F95" s="125"/>
      <c r="G95" s="125"/>
      <c r="H95" s="125"/>
      <c r="I95" s="126"/>
      <c r="J95" s="125"/>
      <c r="K95" s="44"/>
      <c r="L95" s="118"/>
    </row>
    <row r="96" spans="1:12" ht="15">
      <c r="A96" s="23"/>
      <c r="B96" s="15"/>
      <c r="C96" s="11"/>
      <c r="D96" s="7" t="s">
        <v>32</v>
      </c>
      <c r="E96" s="115" t="s">
        <v>43</v>
      </c>
      <c r="F96" s="125">
        <v>60</v>
      </c>
      <c r="G96" s="125">
        <v>4</v>
      </c>
      <c r="H96" s="125">
        <v>0.6</v>
      </c>
      <c r="I96" s="126">
        <v>21</v>
      </c>
      <c r="J96" s="125">
        <v>128</v>
      </c>
      <c r="K96" s="44" t="s">
        <v>79</v>
      </c>
      <c r="L96" s="118">
        <v>3.48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820</v>
      </c>
      <c r="G99" s="19">
        <f t="shared" ref="G99:J99" si="44">SUM(G90:G98)</f>
        <v>34</v>
      </c>
      <c r="H99" s="19">
        <f t="shared" si="44"/>
        <v>49.6</v>
      </c>
      <c r="I99" s="19">
        <f t="shared" si="44"/>
        <v>118</v>
      </c>
      <c r="J99" s="19">
        <f t="shared" si="44"/>
        <v>1069</v>
      </c>
      <c r="K99" s="25"/>
      <c r="L99" s="19">
        <f t="shared" ref="L99" si="45">SUM(L90:L98)</f>
        <v>64.709999999999994</v>
      </c>
    </row>
    <row r="100" spans="1:12" ht="15.75" customHeight="1" thickBot="1">
      <c r="A100" s="29">
        <f>A82</f>
        <v>1</v>
      </c>
      <c r="B100" s="30">
        <f>B82</f>
        <v>5</v>
      </c>
      <c r="C100" s="138" t="s">
        <v>4</v>
      </c>
      <c r="D100" s="139"/>
      <c r="E100" s="31"/>
      <c r="F100" s="32">
        <f>F89+F99</f>
        <v>820</v>
      </c>
      <c r="G100" s="32">
        <f t="shared" ref="G100:J100" si="46">G89+G99</f>
        <v>34</v>
      </c>
      <c r="H100" s="32">
        <f t="shared" si="46"/>
        <v>49.6</v>
      </c>
      <c r="I100" s="32">
        <f t="shared" si="46"/>
        <v>118</v>
      </c>
      <c r="J100" s="32">
        <f t="shared" si="46"/>
        <v>1069</v>
      </c>
      <c r="K100" s="32"/>
      <c r="L100" s="32">
        <f t="shared" ref="L100" si="47">L89+L99</f>
        <v>64.709999999999994</v>
      </c>
    </row>
    <row r="101" spans="1:12" ht="15">
      <c r="A101" s="20">
        <v>1</v>
      </c>
      <c r="B101" s="21">
        <v>6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" si="48">SUM(G101:G107)</f>
        <v>0</v>
      </c>
      <c r="H108" s="19">
        <f t="shared" ref="H108" si="49">SUM(H101:H107)</f>
        <v>0</v>
      </c>
      <c r="I108" s="19">
        <f t="shared" ref="I108" si="50">SUM(I101:I107)</f>
        <v>0</v>
      </c>
      <c r="J108" s="19">
        <f t="shared" ref="J108:L108" si="51">SUM(J101:J107)</f>
        <v>0</v>
      </c>
      <c r="K108" s="25"/>
      <c r="L108" s="19">
        <f t="shared" si="51"/>
        <v>0</v>
      </c>
    </row>
    <row r="109" spans="1:12" ht="15">
      <c r="A109" s="26">
        <f>A101</f>
        <v>1</v>
      </c>
      <c r="B109" s="13">
        <v>6</v>
      </c>
      <c r="C109" s="10" t="s">
        <v>25</v>
      </c>
      <c r="D109" s="7" t="s">
        <v>26</v>
      </c>
      <c r="E109" s="143" t="s">
        <v>95</v>
      </c>
      <c r="F109" s="104">
        <v>100</v>
      </c>
      <c r="G109" s="105">
        <v>1</v>
      </c>
      <c r="H109" s="104">
        <v>0</v>
      </c>
      <c r="I109" s="43">
        <v>8</v>
      </c>
      <c r="J109" s="104">
        <v>114</v>
      </c>
      <c r="K109" s="44" t="s">
        <v>79</v>
      </c>
      <c r="L109" s="105">
        <v>23</v>
      </c>
    </row>
    <row r="110" spans="1:12" ht="15">
      <c r="A110" s="23"/>
      <c r="B110" s="15"/>
      <c r="C110" s="11"/>
      <c r="D110" s="7" t="s">
        <v>27</v>
      </c>
      <c r="E110" s="115" t="s">
        <v>80</v>
      </c>
      <c r="F110" s="119">
        <v>250</v>
      </c>
      <c r="G110" s="119">
        <v>8</v>
      </c>
      <c r="H110" s="119">
        <v>6</v>
      </c>
      <c r="I110" s="120">
        <v>15</v>
      </c>
      <c r="J110" s="119">
        <v>150</v>
      </c>
      <c r="K110" s="44">
        <v>140</v>
      </c>
      <c r="L110" s="113">
        <v>16.059999999999999</v>
      </c>
    </row>
    <row r="111" spans="1:12" ht="15">
      <c r="A111" s="23"/>
      <c r="B111" s="15"/>
      <c r="C111" s="11"/>
      <c r="D111" s="7" t="s">
        <v>28</v>
      </c>
      <c r="E111" s="115" t="s">
        <v>81</v>
      </c>
      <c r="F111" s="119">
        <v>250</v>
      </c>
      <c r="G111" s="119">
        <v>8</v>
      </c>
      <c r="H111" s="119">
        <v>19</v>
      </c>
      <c r="I111" s="120">
        <v>27</v>
      </c>
      <c r="J111" s="119">
        <v>242</v>
      </c>
      <c r="K111" s="44">
        <v>224</v>
      </c>
      <c r="L111" s="113">
        <v>19</v>
      </c>
    </row>
    <row r="112" spans="1:12" ht="15">
      <c r="A112" s="23"/>
      <c r="B112" s="15"/>
      <c r="C112" s="11"/>
      <c r="D112" s="7" t="s">
        <v>29</v>
      </c>
      <c r="E112" s="115"/>
      <c r="F112" s="119"/>
      <c r="G112" s="119"/>
      <c r="H112" s="119"/>
      <c r="I112" s="120"/>
      <c r="J112" s="119"/>
      <c r="K112" s="44"/>
      <c r="L112" s="113"/>
    </row>
    <row r="113" spans="1:12" ht="15">
      <c r="A113" s="23"/>
      <c r="B113" s="15"/>
      <c r="C113" s="11"/>
      <c r="D113" s="7" t="s">
        <v>30</v>
      </c>
      <c r="E113" s="115" t="s">
        <v>82</v>
      </c>
      <c r="F113" s="119">
        <v>200</v>
      </c>
      <c r="G113" s="119">
        <v>3</v>
      </c>
      <c r="H113" s="119">
        <v>3</v>
      </c>
      <c r="I113" s="120">
        <v>38</v>
      </c>
      <c r="J113" s="119">
        <v>58</v>
      </c>
      <c r="K113" s="44">
        <v>685</v>
      </c>
      <c r="L113" s="113">
        <v>3.4</v>
      </c>
    </row>
    <row r="114" spans="1:12" ht="15">
      <c r="A114" s="23"/>
      <c r="B114" s="15"/>
      <c r="C114" s="11"/>
      <c r="D114" s="7" t="s">
        <v>31</v>
      </c>
      <c r="E114" s="115"/>
      <c r="F114" s="125"/>
      <c r="G114" s="125"/>
      <c r="H114" s="125"/>
      <c r="I114" s="126"/>
      <c r="J114" s="125"/>
      <c r="K114" s="44"/>
      <c r="L114" s="118"/>
    </row>
    <row r="115" spans="1:12" ht="15">
      <c r="A115" s="23"/>
      <c r="B115" s="15"/>
      <c r="C115" s="11"/>
      <c r="D115" s="7" t="s">
        <v>32</v>
      </c>
      <c r="E115" s="115" t="s">
        <v>86</v>
      </c>
      <c r="F115" s="125">
        <v>60</v>
      </c>
      <c r="G115" s="125">
        <v>4</v>
      </c>
      <c r="H115" s="125">
        <v>0.6</v>
      </c>
      <c r="I115" s="126">
        <v>21</v>
      </c>
      <c r="J115" s="125">
        <v>128</v>
      </c>
      <c r="K115" s="44" t="s">
        <v>79</v>
      </c>
      <c r="L115" s="118">
        <v>3.48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860</v>
      </c>
      <c r="G118" s="19">
        <f t="shared" ref="G118" si="52">SUM(G109:G117)</f>
        <v>24</v>
      </c>
      <c r="H118" s="19">
        <f t="shared" ref="H118" si="53">SUM(H109:H117)</f>
        <v>28.6</v>
      </c>
      <c r="I118" s="19">
        <f t="shared" ref="I118" si="54">SUM(I109:I117)</f>
        <v>109</v>
      </c>
      <c r="J118" s="19">
        <f t="shared" ref="J118:L118" si="55">SUM(J109:J117)</f>
        <v>692</v>
      </c>
      <c r="K118" s="25"/>
      <c r="L118" s="19">
        <f t="shared" si="55"/>
        <v>64.94</v>
      </c>
    </row>
    <row r="119" spans="1:12" ht="26.25" thickBot="1">
      <c r="A119" s="29">
        <f>A101</f>
        <v>1</v>
      </c>
      <c r="B119" s="30">
        <f>B101</f>
        <v>6</v>
      </c>
      <c r="C119" s="138" t="s">
        <v>4</v>
      </c>
      <c r="D119" s="139"/>
      <c r="E119" s="31"/>
      <c r="F119" s="32">
        <f>F108+F118</f>
        <v>860</v>
      </c>
      <c r="G119" s="32">
        <f t="shared" ref="G119" si="56">G108+G118</f>
        <v>24</v>
      </c>
      <c r="H119" s="32">
        <f t="shared" ref="H119" si="57">H108+H118</f>
        <v>28.6</v>
      </c>
      <c r="I119" s="32">
        <f t="shared" ref="I119" si="58">I108+I118</f>
        <v>109</v>
      </c>
      <c r="J119" s="32">
        <f t="shared" ref="J119:L119" si="59">J108+J118</f>
        <v>692</v>
      </c>
      <c r="K119" s="32"/>
      <c r="L119" s="32">
        <f t="shared" si="59"/>
        <v>64.94</v>
      </c>
    </row>
    <row r="120" spans="1:12" ht="15">
      <c r="A120" s="20">
        <v>2</v>
      </c>
      <c r="B120" s="21">
        <v>1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23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23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23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23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23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23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24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0">SUM(G120:G126)</f>
        <v>0</v>
      </c>
      <c r="H127" s="19">
        <f t="shared" si="60"/>
        <v>0</v>
      </c>
      <c r="I127" s="19">
        <f t="shared" si="60"/>
        <v>0</v>
      </c>
      <c r="J127" s="19">
        <f t="shared" si="60"/>
        <v>0</v>
      </c>
      <c r="K127" s="25"/>
      <c r="L127" s="19">
        <f t="shared" ref="L127" si="61">SUM(L120:L126)</f>
        <v>0</v>
      </c>
    </row>
    <row r="128" spans="1:12" ht="15">
      <c r="A128" s="26">
        <f>A120</f>
        <v>2</v>
      </c>
      <c r="B128" s="13">
        <f>B120</f>
        <v>1</v>
      </c>
      <c r="C128" s="10" t="s">
        <v>25</v>
      </c>
      <c r="D128" s="7" t="s">
        <v>26</v>
      </c>
      <c r="E128" s="116" t="s">
        <v>92</v>
      </c>
      <c r="F128" s="84">
        <v>60</v>
      </c>
      <c r="G128" s="90">
        <v>2</v>
      </c>
      <c r="H128" s="90">
        <v>2</v>
      </c>
      <c r="I128" s="91">
        <v>13</v>
      </c>
      <c r="J128" s="93">
        <v>198</v>
      </c>
      <c r="K128" s="44">
        <v>3</v>
      </c>
      <c r="L128" s="86">
        <v>18</v>
      </c>
    </row>
    <row r="129" spans="1:12" ht="15">
      <c r="A129" s="23"/>
      <c r="B129" s="15"/>
      <c r="C129" s="11"/>
      <c r="D129" s="7" t="s">
        <v>27</v>
      </c>
      <c r="E129" s="87" t="s">
        <v>60</v>
      </c>
      <c r="F129" s="83">
        <v>200</v>
      </c>
      <c r="G129" s="88">
        <v>3</v>
      </c>
      <c r="H129" s="88">
        <v>5</v>
      </c>
      <c r="I129" s="89">
        <v>20</v>
      </c>
      <c r="J129" s="92">
        <v>135</v>
      </c>
      <c r="K129" s="44">
        <v>132</v>
      </c>
      <c r="L129" s="85">
        <v>16.02</v>
      </c>
    </row>
    <row r="130" spans="1:12" ht="15">
      <c r="A130" s="23"/>
      <c r="B130" s="15"/>
      <c r="C130" s="11"/>
      <c r="D130" s="7" t="s">
        <v>28</v>
      </c>
      <c r="E130" s="87" t="s">
        <v>61</v>
      </c>
      <c r="F130" s="83">
        <v>100</v>
      </c>
      <c r="G130" s="88">
        <v>7</v>
      </c>
      <c r="H130" s="88">
        <v>3</v>
      </c>
      <c r="I130" s="89">
        <v>2</v>
      </c>
      <c r="J130" s="92">
        <v>132</v>
      </c>
      <c r="K130" s="44">
        <v>437</v>
      </c>
      <c r="L130" s="85">
        <v>19</v>
      </c>
    </row>
    <row r="131" spans="1:12" ht="15">
      <c r="A131" s="23"/>
      <c r="B131" s="15"/>
      <c r="C131" s="11"/>
      <c r="D131" s="7" t="s">
        <v>29</v>
      </c>
      <c r="E131" s="115" t="s">
        <v>50</v>
      </c>
      <c r="F131" s="83">
        <v>150</v>
      </c>
      <c r="G131" s="88">
        <v>3</v>
      </c>
      <c r="H131" s="88">
        <v>7</v>
      </c>
      <c r="I131" s="89">
        <v>29</v>
      </c>
      <c r="J131" s="92">
        <v>164</v>
      </c>
      <c r="K131" s="44">
        <v>520</v>
      </c>
      <c r="L131" s="85">
        <v>9.92</v>
      </c>
    </row>
    <row r="132" spans="1:12" ht="15">
      <c r="A132" s="23"/>
      <c r="B132" s="15"/>
      <c r="C132" s="11"/>
      <c r="D132" s="7" t="s">
        <v>30</v>
      </c>
      <c r="E132" s="87" t="s">
        <v>62</v>
      </c>
      <c r="F132" s="83">
        <v>200</v>
      </c>
      <c r="G132" s="88">
        <v>1</v>
      </c>
      <c r="H132" s="88"/>
      <c r="I132" s="89">
        <v>36</v>
      </c>
      <c r="J132" s="92">
        <v>142</v>
      </c>
      <c r="K132" s="44" t="s">
        <v>87</v>
      </c>
      <c r="L132" s="85">
        <v>4.5</v>
      </c>
    </row>
    <row r="133" spans="1:12" ht="15">
      <c r="A133" s="23"/>
      <c r="B133" s="15"/>
      <c r="C133" s="11"/>
      <c r="D133" s="7" t="s">
        <v>31</v>
      </c>
      <c r="E133" s="87"/>
      <c r="F133" s="83"/>
      <c r="G133" s="88"/>
      <c r="H133" s="88"/>
      <c r="I133" s="89"/>
      <c r="J133" s="92"/>
      <c r="K133" s="44"/>
      <c r="L133" s="118"/>
    </row>
    <row r="134" spans="1:12" ht="15">
      <c r="A134" s="23"/>
      <c r="B134" s="15"/>
      <c r="C134" s="11"/>
      <c r="D134" s="7" t="s">
        <v>32</v>
      </c>
      <c r="E134" s="115" t="s">
        <v>86</v>
      </c>
      <c r="F134" s="83">
        <v>60</v>
      </c>
      <c r="G134" s="88">
        <v>5</v>
      </c>
      <c r="H134" s="88">
        <v>0.6</v>
      </c>
      <c r="I134" s="89">
        <v>29</v>
      </c>
      <c r="J134" s="92">
        <v>128</v>
      </c>
      <c r="K134" s="44" t="s">
        <v>79</v>
      </c>
      <c r="L134" s="118">
        <v>3.48</v>
      </c>
    </row>
    <row r="135" spans="1:12" ht="15">
      <c r="A135" s="23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24"/>
      <c r="B137" s="17"/>
      <c r="C137" s="8"/>
      <c r="D137" s="18" t="s">
        <v>33</v>
      </c>
      <c r="E137" s="9"/>
      <c r="F137" s="19">
        <f>SUM(F128:F136)</f>
        <v>770</v>
      </c>
      <c r="G137" s="19">
        <f t="shared" ref="G137:J137" si="62">SUM(G128:G136)</f>
        <v>21</v>
      </c>
      <c r="H137" s="19">
        <f t="shared" si="62"/>
        <v>17.600000000000001</v>
      </c>
      <c r="I137" s="19">
        <f t="shared" si="62"/>
        <v>129</v>
      </c>
      <c r="J137" s="19">
        <f t="shared" si="62"/>
        <v>899</v>
      </c>
      <c r="K137" s="25"/>
      <c r="L137" s="19">
        <f t="shared" ref="L137" si="63">SUM(L128:L136)</f>
        <v>70.92</v>
      </c>
    </row>
    <row r="138" spans="1:12" ht="15.75" thickBot="1">
      <c r="A138" s="29">
        <f>A120</f>
        <v>2</v>
      </c>
      <c r="B138" s="30">
        <f>B120</f>
        <v>1</v>
      </c>
      <c r="C138" s="154" t="s">
        <v>4</v>
      </c>
      <c r="D138" s="155"/>
      <c r="E138" s="31"/>
      <c r="F138" s="32">
        <f>F127+F137</f>
        <v>770</v>
      </c>
      <c r="G138" s="32">
        <f t="shared" ref="G138" si="64">G127+G137</f>
        <v>21</v>
      </c>
      <c r="H138" s="32">
        <f t="shared" ref="H138" si="65">H127+H137</f>
        <v>17.600000000000001</v>
      </c>
      <c r="I138" s="32">
        <f t="shared" ref="I138" si="66">I127+I137</f>
        <v>129</v>
      </c>
      <c r="J138" s="32">
        <f t="shared" ref="J138:L138" si="67">J127+J137</f>
        <v>899</v>
      </c>
      <c r="K138" s="32"/>
      <c r="L138" s="32">
        <f t="shared" si="67"/>
        <v>70.92</v>
      </c>
    </row>
    <row r="139" spans="1:12" ht="15">
      <c r="A139" s="14">
        <v>2</v>
      </c>
      <c r="B139" s="15">
        <v>2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14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14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14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14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14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16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8">SUM(G139:G145)</f>
        <v>0</v>
      </c>
      <c r="H146" s="19">
        <f t="shared" si="68"/>
        <v>0</v>
      </c>
      <c r="I146" s="19">
        <f t="shared" si="68"/>
        <v>0</v>
      </c>
      <c r="J146" s="19">
        <f t="shared" si="68"/>
        <v>0</v>
      </c>
      <c r="K146" s="25"/>
      <c r="L146" s="19">
        <f t="shared" ref="L146" si="69">SUM(L139:L145)</f>
        <v>0</v>
      </c>
    </row>
    <row r="147" spans="1:12" ht="15">
      <c r="A147" s="13">
        <f>A139</f>
        <v>2</v>
      </c>
      <c r="B147" s="13">
        <f>B139</f>
        <v>2</v>
      </c>
      <c r="C147" s="10" t="s">
        <v>25</v>
      </c>
      <c r="D147" s="7" t="s">
        <v>26</v>
      </c>
      <c r="E147" s="115" t="s">
        <v>91</v>
      </c>
      <c r="F147" s="121">
        <v>60</v>
      </c>
      <c r="G147" s="114">
        <v>2.4</v>
      </c>
      <c r="H147" s="121">
        <v>5</v>
      </c>
      <c r="I147" s="43">
        <v>127</v>
      </c>
      <c r="J147" s="121">
        <v>166</v>
      </c>
      <c r="K147" s="44">
        <v>3</v>
      </c>
      <c r="L147" s="95">
        <v>16</v>
      </c>
    </row>
    <row r="148" spans="1:12" ht="15">
      <c r="A148" s="14"/>
      <c r="B148" s="15"/>
      <c r="C148" s="11"/>
      <c r="D148" s="7" t="s">
        <v>27</v>
      </c>
      <c r="E148" s="96" t="s">
        <v>63</v>
      </c>
      <c r="F148" s="94">
        <v>200</v>
      </c>
      <c r="G148" s="98">
        <v>3</v>
      </c>
      <c r="H148" s="98">
        <v>5</v>
      </c>
      <c r="I148" s="99">
        <v>14</v>
      </c>
      <c r="J148" s="97">
        <v>156</v>
      </c>
      <c r="K148" s="44">
        <v>134</v>
      </c>
      <c r="L148" s="95">
        <v>15.66</v>
      </c>
    </row>
    <row r="149" spans="1:12" ht="15">
      <c r="A149" s="14"/>
      <c r="B149" s="15"/>
      <c r="C149" s="11"/>
      <c r="D149" s="7" t="s">
        <v>28</v>
      </c>
      <c r="E149" s="96" t="s">
        <v>64</v>
      </c>
      <c r="F149" s="94">
        <v>100</v>
      </c>
      <c r="G149" s="98">
        <v>8</v>
      </c>
      <c r="H149" s="98">
        <v>7</v>
      </c>
      <c r="I149" s="99">
        <v>7</v>
      </c>
      <c r="J149" s="97">
        <v>161</v>
      </c>
      <c r="K149" s="44">
        <v>412</v>
      </c>
      <c r="L149" s="95">
        <v>21.5</v>
      </c>
    </row>
    <row r="150" spans="1:12" ht="15">
      <c r="A150" s="14"/>
      <c r="B150" s="15"/>
      <c r="C150" s="11"/>
      <c r="D150" s="7" t="s">
        <v>29</v>
      </c>
      <c r="E150" s="96" t="s">
        <v>65</v>
      </c>
      <c r="F150" s="94">
        <v>200</v>
      </c>
      <c r="G150" s="98">
        <v>5</v>
      </c>
      <c r="H150" s="98">
        <v>9</v>
      </c>
      <c r="I150" s="99">
        <v>34</v>
      </c>
      <c r="J150" s="97">
        <v>221</v>
      </c>
      <c r="K150" s="44">
        <v>332</v>
      </c>
      <c r="L150" s="95">
        <v>6</v>
      </c>
    </row>
    <row r="151" spans="1:12" ht="15">
      <c r="A151" s="14"/>
      <c r="B151" s="15"/>
      <c r="C151" s="11"/>
      <c r="D151" s="7" t="s">
        <v>30</v>
      </c>
      <c r="E151" s="96" t="s">
        <v>66</v>
      </c>
      <c r="F151" s="94">
        <v>200</v>
      </c>
      <c r="G151" s="98">
        <v>0</v>
      </c>
      <c r="H151" s="98"/>
      <c r="I151" s="99">
        <v>15</v>
      </c>
      <c r="J151" s="97">
        <v>60</v>
      </c>
      <c r="K151" s="44">
        <v>686</v>
      </c>
      <c r="L151" s="95">
        <v>3.92</v>
      </c>
    </row>
    <row r="152" spans="1:12" ht="15">
      <c r="A152" s="14"/>
      <c r="B152" s="15"/>
      <c r="C152" s="11"/>
      <c r="D152" s="7" t="s">
        <v>31</v>
      </c>
      <c r="E152" s="96"/>
      <c r="F152" s="94"/>
      <c r="G152" s="98"/>
      <c r="H152" s="98"/>
      <c r="I152" s="99"/>
      <c r="J152" s="97"/>
      <c r="K152" s="44"/>
      <c r="L152" s="118"/>
    </row>
    <row r="153" spans="1:12" ht="15">
      <c r="A153" s="14"/>
      <c r="B153" s="15"/>
      <c r="C153" s="11"/>
      <c r="D153" s="7" t="s">
        <v>32</v>
      </c>
      <c r="E153" s="115" t="s">
        <v>86</v>
      </c>
      <c r="F153" s="94">
        <v>60</v>
      </c>
      <c r="G153" s="98">
        <v>4</v>
      </c>
      <c r="H153" s="98">
        <v>0.6</v>
      </c>
      <c r="I153" s="99">
        <v>21</v>
      </c>
      <c r="J153" s="97">
        <v>128</v>
      </c>
      <c r="K153" s="44" t="s">
        <v>79</v>
      </c>
      <c r="L153" s="118">
        <v>3.48</v>
      </c>
    </row>
    <row r="154" spans="1:12" ht="15">
      <c r="A154" s="14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14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16"/>
      <c r="B156" s="17"/>
      <c r="C156" s="8"/>
      <c r="D156" s="18" t="s">
        <v>33</v>
      </c>
      <c r="E156" s="9"/>
      <c r="F156" s="19">
        <f>SUM(F147:F155)</f>
        <v>820</v>
      </c>
      <c r="G156" s="19">
        <f t="shared" ref="G156:J156" si="70">SUM(G147:G155)</f>
        <v>22.4</v>
      </c>
      <c r="H156" s="19">
        <f t="shared" si="70"/>
        <v>26.6</v>
      </c>
      <c r="I156" s="19">
        <f t="shared" si="70"/>
        <v>218</v>
      </c>
      <c r="J156" s="19">
        <f t="shared" si="70"/>
        <v>892</v>
      </c>
      <c r="K156" s="25"/>
      <c r="L156" s="19">
        <f t="shared" ref="L156" si="71">SUM(L147:L155)</f>
        <v>66.56</v>
      </c>
    </row>
    <row r="157" spans="1:12" ht="15.75" thickBot="1">
      <c r="A157" s="33">
        <f>A139</f>
        <v>2</v>
      </c>
      <c r="B157" s="33">
        <f>B139</f>
        <v>2</v>
      </c>
      <c r="C157" s="154" t="s">
        <v>4</v>
      </c>
      <c r="D157" s="155"/>
      <c r="E157" s="31"/>
      <c r="F157" s="32">
        <f>F146+F156</f>
        <v>820</v>
      </c>
      <c r="G157" s="32">
        <f t="shared" ref="G157" si="72">G146+G156</f>
        <v>22.4</v>
      </c>
      <c r="H157" s="32">
        <f t="shared" ref="H157" si="73">H146+H156</f>
        <v>26.6</v>
      </c>
      <c r="I157" s="32">
        <f t="shared" ref="I157" si="74">I146+I156</f>
        <v>218</v>
      </c>
      <c r="J157" s="32">
        <f t="shared" ref="J157:L157" si="75">J146+J156</f>
        <v>892</v>
      </c>
      <c r="K157" s="32"/>
      <c r="L157" s="32">
        <f t="shared" si="75"/>
        <v>66.56</v>
      </c>
    </row>
    <row r="158" spans="1:12" ht="15">
      <c r="A158" s="20">
        <v>2</v>
      </c>
      <c r="B158" s="21">
        <v>3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6">SUM(G158:G164)</f>
        <v>0</v>
      </c>
      <c r="H165" s="19">
        <f t="shared" si="76"/>
        <v>0</v>
      </c>
      <c r="I165" s="19">
        <f t="shared" si="76"/>
        <v>0</v>
      </c>
      <c r="J165" s="19">
        <f t="shared" si="76"/>
        <v>0</v>
      </c>
      <c r="K165" s="25"/>
      <c r="L165" s="19">
        <f t="shared" ref="L165" si="77">SUM(L158:L164)</f>
        <v>0</v>
      </c>
    </row>
    <row r="166" spans="1:12" ht="1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143" t="s">
        <v>93</v>
      </c>
      <c r="F166" s="104">
        <v>100</v>
      </c>
      <c r="G166" s="105">
        <v>1</v>
      </c>
      <c r="H166" s="104">
        <v>1</v>
      </c>
      <c r="I166" s="43">
        <v>19</v>
      </c>
      <c r="J166" s="104">
        <v>91</v>
      </c>
      <c r="K166" s="44" t="s">
        <v>79</v>
      </c>
      <c r="L166" s="43">
        <v>19</v>
      </c>
    </row>
    <row r="167" spans="1:12" ht="15">
      <c r="A167" s="23"/>
      <c r="B167" s="15"/>
      <c r="C167" s="11"/>
      <c r="D167" s="7" t="s">
        <v>27</v>
      </c>
      <c r="E167" s="100" t="s">
        <v>67</v>
      </c>
      <c r="F167" s="107">
        <v>250</v>
      </c>
      <c r="G167" s="108">
        <v>7</v>
      </c>
      <c r="H167" s="107">
        <v>18</v>
      </c>
      <c r="I167" s="43">
        <v>18</v>
      </c>
      <c r="J167" s="107">
        <v>159</v>
      </c>
      <c r="K167" s="44">
        <v>137</v>
      </c>
      <c r="L167" s="43">
        <v>21</v>
      </c>
    </row>
    <row r="168" spans="1:12" ht="15">
      <c r="A168" s="23"/>
      <c r="B168" s="15"/>
      <c r="C168" s="11"/>
      <c r="D168" s="7" t="s">
        <v>28</v>
      </c>
      <c r="E168" s="106" t="s">
        <v>68</v>
      </c>
      <c r="F168" s="110">
        <v>150</v>
      </c>
      <c r="G168" s="109">
        <v>15.2</v>
      </c>
      <c r="H168" s="109">
        <v>12.4</v>
      </c>
      <c r="I168" s="43">
        <v>19</v>
      </c>
      <c r="J168" s="51">
        <v>151</v>
      </c>
      <c r="K168" s="44">
        <v>358</v>
      </c>
      <c r="L168" s="43">
        <v>35</v>
      </c>
    </row>
    <row r="169" spans="1:12" ht="15">
      <c r="A169" s="23"/>
      <c r="B169" s="15"/>
      <c r="C169" s="11"/>
      <c r="D169" s="7" t="s">
        <v>29</v>
      </c>
      <c r="E169" s="103"/>
      <c r="F169" s="104"/>
      <c r="G169" s="105"/>
      <c r="H169" s="104"/>
      <c r="I169" s="43"/>
      <c r="J169" s="104"/>
      <c r="K169" s="44"/>
      <c r="L169" s="43"/>
    </row>
    <row r="170" spans="1:12" ht="15">
      <c r="A170" s="23"/>
      <c r="B170" s="15"/>
      <c r="C170" s="11"/>
      <c r="D170" s="7" t="s">
        <v>30</v>
      </c>
      <c r="E170" s="100" t="s">
        <v>69</v>
      </c>
      <c r="F170" s="101">
        <v>200</v>
      </c>
      <c r="G170" s="102">
        <v>0</v>
      </c>
      <c r="H170" s="101"/>
      <c r="I170" s="43">
        <v>15</v>
      </c>
      <c r="J170" s="101">
        <v>58</v>
      </c>
      <c r="K170" s="44">
        <v>685</v>
      </c>
      <c r="L170" s="43">
        <v>2.02</v>
      </c>
    </row>
    <row r="171" spans="1:12" ht="15">
      <c r="A171" s="23"/>
      <c r="B171" s="15"/>
      <c r="C171" s="11"/>
      <c r="D171" s="7" t="s">
        <v>31</v>
      </c>
      <c r="E171" s="142" t="s">
        <v>83</v>
      </c>
      <c r="F171" s="130">
        <v>50</v>
      </c>
      <c r="G171" s="130">
        <v>4</v>
      </c>
      <c r="H171" s="130">
        <v>2</v>
      </c>
      <c r="I171" s="131">
        <v>25</v>
      </c>
      <c r="J171" s="130">
        <v>131</v>
      </c>
      <c r="K171" s="44" t="s">
        <v>79</v>
      </c>
      <c r="L171" s="118">
        <v>3.63</v>
      </c>
    </row>
    <row r="172" spans="1:12" ht="15">
      <c r="A172" s="23"/>
      <c r="B172" s="15"/>
      <c r="C172" s="11"/>
      <c r="D172" s="7" t="s">
        <v>32</v>
      </c>
      <c r="E172" s="100" t="s">
        <v>86</v>
      </c>
      <c r="F172" s="101">
        <v>60</v>
      </c>
      <c r="G172" s="102">
        <v>4</v>
      </c>
      <c r="H172" s="101">
        <v>1</v>
      </c>
      <c r="I172" s="43">
        <v>21</v>
      </c>
      <c r="J172" s="101">
        <v>128</v>
      </c>
      <c r="K172" s="44" t="s">
        <v>79</v>
      </c>
      <c r="L172" s="118">
        <v>3.48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810</v>
      </c>
      <c r="G175" s="19">
        <f t="shared" ref="G175:J175" si="78">SUM(G166:G174)</f>
        <v>31.2</v>
      </c>
      <c r="H175" s="19">
        <f t="shared" si="78"/>
        <v>34.4</v>
      </c>
      <c r="I175" s="19">
        <f t="shared" si="78"/>
        <v>117</v>
      </c>
      <c r="J175" s="19">
        <f t="shared" si="78"/>
        <v>718</v>
      </c>
      <c r="K175" s="25"/>
      <c r="L175" s="19">
        <f t="shared" ref="L175" si="79">SUM(L166:L174)</f>
        <v>84.13</v>
      </c>
    </row>
    <row r="176" spans="1:12" ht="15.75" thickBot="1">
      <c r="A176" s="29">
        <f>A158</f>
        <v>2</v>
      </c>
      <c r="B176" s="30">
        <f>B158</f>
        <v>3</v>
      </c>
      <c r="C176" s="154" t="s">
        <v>4</v>
      </c>
      <c r="D176" s="155"/>
      <c r="E176" s="31"/>
      <c r="F176" s="32">
        <f>F165+F175</f>
        <v>810</v>
      </c>
      <c r="G176" s="32">
        <f t="shared" ref="G176" si="80">G165+G175</f>
        <v>31.2</v>
      </c>
      <c r="H176" s="32">
        <f t="shared" ref="H176" si="81">H165+H175</f>
        <v>34.4</v>
      </c>
      <c r="I176" s="32">
        <f t="shared" ref="I176" si="82">I165+I175</f>
        <v>117</v>
      </c>
      <c r="J176" s="32">
        <f t="shared" ref="J176:L176" si="83">J165+J175</f>
        <v>718</v>
      </c>
      <c r="K176" s="32"/>
      <c r="L176" s="32">
        <f t="shared" si="83"/>
        <v>84.13</v>
      </c>
    </row>
    <row r="177" spans="1:12" ht="15">
      <c r="A177" s="20">
        <v>2</v>
      </c>
      <c r="B177" s="21">
        <v>4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4">SUM(G177:G183)</f>
        <v>0</v>
      </c>
      <c r="H184" s="19">
        <f t="shared" si="84"/>
        <v>0</v>
      </c>
      <c r="I184" s="19">
        <f t="shared" si="84"/>
        <v>0</v>
      </c>
      <c r="J184" s="19">
        <f t="shared" si="84"/>
        <v>0</v>
      </c>
      <c r="K184" s="25"/>
      <c r="L184" s="19">
        <f t="shared" ref="L184" si="85">SUM(L177:L183)</f>
        <v>0</v>
      </c>
    </row>
    <row r="185" spans="1:12" ht="1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116" t="s">
        <v>94</v>
      </c>
      <c r="F185" s="112">
        <v>100</v>
      </c>
      <c r="G185" s="121">
        <v>0.4</v>
      </c>
      <c r="H185" s="121">
        <v>0.4</v>
      </c>
      <c r="I185" s="122">
        <v>9</v>
      </c>
      <c r="J185" s="112">
        <v>38</v>
      </c>
      <c r="K185" s="44" t="s">
        <v>79</v>
      </c>
      <c r="L185" s="114">
        <v>15</v>
      </c>
    </row>
    <row r="186" spans="1:12" ht="15">
      <c r="A186" s="23"/>
      <c r="B186" s="15"/>
      <c r="C186" s="11"/>
      <c r="D186" s="7" t="s">
        <v>27</v>
      </c>
      <c r="E186" s="115" t="s">
        <v>70</v>
      </c>
      <c r="F186" s="146">
        <v>250</v>
      </c>
      <c r="G186" s="146">
        <v>2</v>
      </c>
      <c r="H186" s="146">
        <v>5</v>
      </c>
      <c r="I186" s="147">
        <v>13</v>
      </c>
      <c r="J186" s="111">
        <v>187</v>
      </c>
      <c r="K186" s="44">
        <v>110</v>
      </c>
      <c r="L186" s="113">
        <v>16.96</v>
      </c>
    </row>
    <row r="187" spans="1:12" ht="15">
      <c r="A187" s="23"/>
      <c r="B187" s="15"/>
      <c r="C187" s="11"/>
      <c r="D187" s="7" t="s">
        <v>28</v>
      </c>
      <c r="E187" s="115" t="s">
        <v>61</v>
      </c>
      <c r="F187" s="148">
        <v>100</v>
      </c>
      <c r="G187" s="150">
        <v>15.7</v>
      </c>
      <c r="H187" s="150">
        <v>14.9</v>
      </c>
      <c r="I187" s="150">
        <v>3.9</v>
      </c>
      <c r="J187" s="145">
        <v>132</v>
      </c>
      <c r="K187" s="44">
        <v>437</v>
      </c>
      <c r="L187" s="113">
        <v>17</v>
      </c>
    </row>
    <row r="188" spans="1:12" ht="15">
      <c r="A188" s="23"/>
      <c r="B188" s="15"/>
      <c r="C188" s="11"/>
      <c r="D188" s="7" t="s">
        <v>29</v>
      </c>
      <c r="E188" s="115" t="s">
        <v>50</v>
      </c>
      <c r="F188" s="148">
        <v>200</v>
      </c>
      <c r="G188" s="149">
        <v>3</v>
      </c>
      <c r="H188" s="149">
        <v>7</v>
      </c>
      <c r="I188" s="149">
        <v>29</v>
      </c>
      <c r="J188" s="145">
        <v>109</v>
      </c>
      <c r="K188" s="44">
        <v>520</v>
      </c>
      <c r="L188" s="113">
        <v>9.92</v>
      </c>
    </row>
    <row r="189" spans="1:12" ht="15">
      <c r="A189" s="23"/>
      <c r="B189" s="15"/>
      <c r="C189" s="11"/>
      <c r="D189" s="7" t="s">
        <v>30</v>
      </c>
      <c r="E189" s="115" t="s">
        <v>71</v>
      </c>
      <c r="F189" s="121">
        <v>200</v>
      </c>
      <c r="G189" s="121">
        <v>3</v>
      </c>
      <c r="H189" s="121">
        <v>3</v>
      </c>
      <c r="I189" s="122">
        <v>38</v>
      </c>
      <c r="J189" s="111">
        <v>189</v>
      </c>
      <c r="K189" s="44">
        <v>692</v>
      </c>
      <c r="L189" s="113">
        <v>5.66</v>
      </c>
    </row>
    <row r="190" spans="1:12" ht="15">
      <c r="A190" s="23"/>
      <c r="B190" s="15"/>
      <c r="C190" s="11"/>
      <c r="D190" s="7" t="s">
        <v>31</v>
      </c>
      <c r="E190" s="115"/>
      <c r="F190" s="117"/>
      <c r="G190" s="125"/>
      <c r="H190" s="125"/>
      <c r="I190" s="126"/>
      <c r="J190" s="117"/>
      <c r="K190" s="44"/>
      <c r="L190" s="118"/>
    </row>
    <row r="191" spans="1:12" ht="15">
      <c r="A191" s="23"/>
      <c r="B191" s="15"/>
      <c r="C191" s="11"/>
      <c r="D191" s="7" t="s">
        <v>32</v>
      </c>
      <c r="E191" s="115" t="s">
        <v>86</v>
      </c>
      <c r="F191" s="117">
        <v>60</v>
      </c>
      <c r="G191" s="125">
        <v>4</v>
      </c>
      <c r="H191" s="125">
        <v>0.6</v>
      </c>
      <c r="I191" s="126">
        <v>21</v>
      </c>
      <c r="J191" s="117">
        <v>128</v>
      </c>
      <c r="K191" s="44" t="s">
        <v>79</v>
      </c>
      <c r="L191" s="118">
        <v>3.48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910</v>
      </c>
      <c r="G194" s="19">
        <f t="shared" ref="G194:J194" si="86">SUM(G185:G193)</f>
        <v>28.099999999999998</v>
      </c>
      <c r="H194" s="19">
        <f t="shared" si="86"/>
        <v>30.900000000000002</v>
      </c>
      <c r="I194" s="19">
        <f t="shared" si="86"/>
        <v>113.9</v>
      </c>
      <c r="J194" s="19">
        <f t="shared" si="86"/>
        <v>783</v>
      </c>
      <c r="K194" s="25"/>
      <c r="L194" s="19">
        <f t="shared" ref="L194" si="87">SUM(L185:L193)</f>
        <v>68.02000000000001</v>
      </c>
    </row>
    <row r="195" spans="1:12" ht="15" customHeight="1" thickBot="1">
      <c r="A195" s="29">
        <f>A177</f>
        <v>2</v>
      </c>
      <c r="B195" s="30">
        <f>B177</f>
        <v>4</v>
      </c>
      <c r="C195" s="154" t="s">
        <v>4</v>
      </c>
      <c r="D195" s="155"/>
      <c r="E195" s="31"/>
      <c r="F195" s="32">
        <f>F184+F194</f>
        <v>910</v>
      </c>
      <c r="G195" s="32">
        <f t="shared" ref="G195" si="88">G184+G194</f>
        <v>28.099999999999998</v>
      </c>
      <c r="H195" s="32">
        <f t="shared" ref="H195" si="89">H184+H194</f>
        <v>30.900000000000002</v>
      </c>
      <c r="I195" s="32">
        <f t="shared" ref="I195" si="90">I184+I194</f>
        <v>113.9</v>
      </c>
      <c r="J195" s="32">
        <f t="shared" ref="J195:L195" si="91">J184+J194</f>
        <v>783</v>
      </c>
      <c r="K195" s="32"/>
      <c r="L195" s="32">
        <f t="shared" si="91"/>
        <v>68.02000000000001</v>
      </c>
    </row>
    <row r="196" spans="1:12" ht="12.75" customHeight="1">
      <c r="A196" s="20">
        <v>2</v>
      </c>
      <c r="B196" s="21">
        <v>5</v>
      </c>
      <c r="C196" s="22" t="s">
        <v>20</v>
      </c>
      <c r="D196" s="5" t="s">
        <v>21</v>
      </c>
      <c r="E196" s="39"/>
      <c r="F196" s="40"/>
      <c r="G196" s="40"/>
      <c r="H196" s="40"/>
      <c r="I196" s="40"/>
      <c r="J196" s="40"/>
      <c r="K196" s="41"/>
      <c r="L196" s="40"/>
    </row>
    <row r="197" spans="1:12" ht="1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>
      <c r="A198" s="23"/>
      <c r="B198" s="15"/>
      <c r="C198" s="11"/>
      <c r="D198" s="7" t="s">
        <v>22</v>
      </c>
      <c r="E198" s="42"/>
      <c r="F198" s="43"/>
      <c r="G198" s="43"/>
      <c r="H198" s="43"/>
      <c r="I198" s="43"/>
      <c r="J198" s="43"/>
      <c r="K198" s="44"/>
      <c r="L198" s="43"/>
    </row>
    <row r="199" spans="1:12" ht="15">
      <c r="A199" s="23"/>
      <c r="B199" s="15"/>
      <c r="C199" s="11"/>
      <c r="D199" s="7" t="s">
        <v>23</v>
      </c>
      <c r="E199" s="42"/>
      <c r="F199" s="43"/>
      <c r="G199" s="43"/>
      <c r="H199" s="43"/>
      <c r="I199" s="43"/>
      <c r="J199" s="43"/>
      <c r="K199" s="44"/>
      <c r="L199" s="43"/>
    </row>
    <row r="200" spans="1:12" ht="1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">
      <c r="A203" s="24"/>
      <c r="B203" s="17"/>
      <c r="C203" s="8"/>
      <c r="D203" s="18" t="s">
        <v>33</v>
      </c>
      <c r="E203" s="9"/>
      <c r="F203" s="19">
        <f>SUM(F196:F202)</f>
        <v>0</v>
      </c>
      <c r="G203" s="19">
        <f t="shared" ref="G203:J203" si="92">SUM(G196:G202)</f>
        <v>0</v>
      </c>
      <c r="H203" s="19">
        <f t="shared" si="92"/>
        <v>0</v>
      </c>
      <c r="I203" s="19">
        <f t="shared" si="92"/>
        <v>0</v>
      </c>
      <c r="J203" s="19">
        <f t="shared" si="92"/>
        <v>0</v>
      </c>
      <c r="K203" s="25"/>
      <c r="L203" s="19">
        <f t="shared" ref="L203" si="93">SUM(L196:L202)</f>
        <v>0</v>
      </c>
    </row>
    <row r="204" spans="1:12" ht="1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144" t="s">
        <v>97</v>
      </c>
      <c r="F204" s="113">
        <v>60</v>
      </c>
      <c r="G204" s="113">
        <v>2</v>
      </c>
      <c r="H204" s="43">
        <v>0.12</v>
      </c>
      <c r="I204" s="43">
        <v>2</v>
      </c>
      <c r="J204" s="43">
        <v>33</v>
      </c>
      <c r="K204" s="44">
        <v>571</v>
      </c>
      <c r="L204" s="129">
        <v>8.5</v>
      </c>
    </row>
    <row r="205" spans="1:12" ht="15">
      <c r="A205" s="23"/>
      <c r="B205" s="15"/>
      <c r="C205" s="11"/>
      <c r="D205" s="7" t="s">
        <v>27</v>
      </c>
      <c r="E205" s="127" t="s">
        <v>72</v>
      </c>
      <c r="F205" s="130">
        <v>250</v>
      </c>
      <c r="G205" s="130">
        <v>3</v>
      </c>
      <c r="H205" s="130">
        <v>3</v>
      </c>
      <c r="I205" s="131">
        <v>25</v>
      </c>
      <c r="J205" s="130">
        <v>187</v>
      </c>
      <c r="K205" s="44">
        <v>138</v>
      </c>
      <c r="L205" s="128">
        <v>17.22</v>
      </c>
    </row>
    <row r="206" spans="1:12" ht="15">
      <c r="A206" s="23"/>
      <c r="B206" s="15"/>
      <c r="C206" s="11"/>
      <c r="D206" s="7" t="s">
        <v>28</v>
      </c>
      <c r="E206" s="127" t="s">
        <v>73</v>
      </c>
      <c r="F206" s="130">
        <v>250</v>
      </c>
      <c r="G206" s="130">
        <v>13</v>
      </c>
      <c r="H206" s="130">
        <v>17</v>
      </c>
      <c r="I206" s="131">
        <v>40</v>
      </c>
      <c r="J206" s="130">
        <v>365</v>
      </c>
      <c r="K206" s="44">
        <v>443</v>
      </c>
      <c r="L206" s="128">
        <v>20.100000000000001</v>
      </c>
    </row>
    <row r="207" spans="1:12" ht="15">
      <c r="A207" s="23"/>
      <c r="B207" s="15"/>
      <c r="C207" s="11"/>
      <c r="D207" s="7" t="s">
        <v>29</v>
      </c>
      <c r="E207" s="127"/>
      <c r="F207" s="130"/>
      <c r="G207" s="130"/>
      <c r="H207" s="130"/>
      <c r="I207" s="131"/>
      <c r="J207" s="130"/>
      <c r="K207" s="44"/>
      <c r="L207" s="128"/>
    </row>
    <row r="208" spans="1:12" ht="15">
      <c r="A208" s="23"/>
      <c r="B208" s="15"/>
      <c r="C208" s="11"/>
      <c r="D208" s="7" t="s">
        <v>30</v>
      </c>
      <c r="E208" s="127" t="s">
        <v>59</v>
      </c>
      <c r="F208" s="130">
        <v>200</v>
      </c>
      <c r="G208" s="130">
        <v>1</v>
      </c>
      <c r="H208" s="130"/>
      <c r="I208" s="131">
        <v>31</v>
      </c>
      <c r="J208" s="130">
        <v>124</v>
      </c>
      <c r="K208" s="137" t="s">
        <v>74</v>
      </c>
      <c r="L208" s="128">
        <v>3.4</v>
      </c>
    </row>
    <row r="209" spans="1:12" ht="15">
      <c r="A209" s="23"/>
      <c r="B209" s="15"/>
      <c r="C209" s="11"/>
      <c r="D209" s="7" t="s">
        <v>31</v>
      </c>
      <c r="E209" s="127"/>
      <c r="F209" s="130"/>
      <c r="G209" s="130"/>
      <c r="H209" s="130"/>
      <c r="I209" s="131"/>
      <c r="J209" s="130"/>
      <c r="K209" s="44"/>
      <c r="L209" s="118"/>
    </row>
    <row r="210" spans="1:12" ht="15">
      <c r="A210" s="23"/>
      <c r="B210" s="15"/>
      <c r="C210" s="11"/>
      <c r="D210" s="7" t="s">
        <v>32</v>
      </c>
      <c r="E210" s="127" t="s">
        <v>86</v>
      </c>
      <c r="F210" s="130">
        <v>60</v>
      </c>
      <c r="G210" s="130">
        <v>4</v>
      </c>
      <c r="H210" s="130">
        <v>0.6</v>
      </c>
      <c r="I210" s="131">
        <v>21</v>
      </c>
      <c r="J210" s="130">
        <v>128</v>
      </c>
      <c r="K210" s="44" t="s">
        <v>79</v>
      </c>
      <c r="L210" s="118">
        <v>3.48</v>
      </c>
    </row>
    <row r="211" spans="1:12" ht="1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>
      <c r="A213" s="24"/>
      <c r="B213" s="17"/>
      <c r="C213" s="8"/>
      <c r="D213" s="18" t="s">
        <v>33</v>
      </c>
      <c r="E213" s="9"/>
      <c r="F213" s="19">
        <f>SUM(F204:F212)</f>
        <v>820</v>
      </c>
      <c r="G213" s="19">
        <f t="shared" ref="G213:J213" si="94">SUM(G204:G212)</f>
        <v>23</v>
      </c>
      <c r="H213" s="19">
        <f t="shared" si="94"/>
        <v>20.720000000000002</v>
      </c>
      <c r="I213" s="19">
        <f t="shared" si="94"/>
        <v>119</v>
      </c>
      <c r="J213" s="19">
        <f t="shared" si="94"/>
        <v>837</v>
      </c>
      <c r="K213" s="25"/>
      <c r="L213" s="19">
        <f t="shared" ref="L213" si="95">SUM(L204:L212)</f>
        <v>52.699999999999996</v>
      </c>
    </row>
    <row r="214" spans="1:12" ht="26.25" thickBot="1">
      <c r="A214" s="29">
        <f>A196</f>
        <v>2</v>
      </c>
      <c r="B214" s="30">
        <f>B196</f>
        <v>5</v>
      </c>
      <c r="C214" s="138" t="s">
        <v>4</v>
      </c>
      <c r="D214" s="140"/>
      <c r="E214" s="31"/>
      <c r="F214" s="32">
        <f>F203+F213</f>
        <v>820</v>
      </c>
      <c r="G214" s="32">
        <f>G203+G213</f>
        <v>23</v>
      </c>
      <c r="H214" s="32">
        <f>H203+H213</f>
        <v>20.720000000000002</v>
      </c>
      <c r="I214" s="32">
        <f>I203+I213</f>
        <v>119</v>
      </c>
      <c r="J214" s="32">
        <f>J203+J213</f>
        <v>837</v>
      </c>
      <c r="K214" s="32"/>
      <c r="L214" s="32">
        <f>L203+L213</f>
        <v>52.699999999999996</v>
      </c>
    </row>
    <row r="215" spans="1:12" ht="15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96">SUM(G215:G221)</f>
        <v>0</v>
      </c>
      <c r="H222" s="19">
        <f t="shared" si="96"/>
        <v>0</v>
      </c>
      <c r="I222" s="19">
        <f t="shared" si="96"/>
        <v>0</v>
      </c>
      <c r="J222" s="19">
        <f t="shared" si="96"/>
        <v>0</v>
      </c>
      <c r="K222" s="25"/>
      <c r="L222" s="19">
        <f t="shared" ref="L222" si="97">SUM(L215:L221)</f>
        <v>0</v>
      </c>
    </row>
    <row r="223" spans="1:12" ht="15">
      <c r="A223" s="26">
        <f>A215</f>
        <v>2</v>
      </c>
      <c r="B223" s="13">
        <v>6</v>
      </c>
      <c r="C223" s="10" t="s">
        <v>25</v>
      </c>
      <c r="D223" s="7" t="s">
        <v>26</v>
      </c>
      <c r="E223" s="132"/>
      <c r="F223" s="113"/>
      <c r="G223" s="113"/>
      <c r="H223" s="43"/>
      <c r="I223" s="43"/>
      <c r="J223" s="43"/>
      <c r="K223" s="44"/>
      <c r="L223" s="129"/>
    </row>
    <row r="224" spans="1:12" ht="15">
      <c r="A224" s="23"/>
      <c r="B224" s="15"/>
      <c r="C224" s="11"/>
      <c r="D224" s="7" t="s">
        <v>27</v>
      </c>
      <c r="E224" s="141" t="s">
        <v>77</v>
      </c>
      <c r="F224" s="130">
        <v>250</v>
      </c>
      <c r="G224" s="130">
        <v>2.2000000000000002</v>
      </c>
      <c r="H224" s="130">
        <v>4.4000000000000004</v>
      </c>
      <c r="I224" s="131">
        <v>12.4</v>
      </c>
      <c r="J224" s="130">
        <v>147</v>
      </c>
      <c r="K224" s="44">
        <v>135</v>
      </c>
      <c r="L224" s="128">
        <v>18</v>
      </c>
    </row>
    <row r="225" spans="1:12" ht="15">
      <c r="A225" s="23"/>
      <c r="B225" s="15"/>
      <c r="C225" s="11"/>
      <c r="D225" s="7" t="s">
        <v>28</v>
      </c>
      <c r="E225" s="141" t="s">
        <v>78</v>
      </c>
      <c r="F225" s="130">
        <v>100</v>
      </c>
      <c r="G225" s="130">
        <v>7.9</v>
      </c>
      <c r="H225" s="130">
        <v>7.2</v>
      </c>
      <c r="I225" s="131">
        <v>8</v>
      </c>
      <c r="J225" s="130">
        <v>191</v>
      </c>
      <c r="K225" s="44">
        <v>451</v>
      </c>
      <c r="L225" s="128">
        <v>25</v>
      </c>
    </row>
    <row r="226" spans="1:12" ht="15">
      <c r="A226" s="23"/>
      <c r="B226" s="15"/>
      <c r="C226" s="11"/>
      <c r="D226" s="7" t="s">
        <v>29</v>
      </c>
      <c r="E226" s="141" t="s">
        <v>85</v>
      </c>
      <c r="F226" s="130">
        <v>200</v>
      </c>
      <c r="G226" s="130">
        <v>8</v>
      </c>
      <c r="H226" s="130">
        <v>11</v>
      </c>
      <c r="I226" s="131">
        <v>41</v>
      </c>
      <c r="J226" s="130">
        <v>231</v>
      </c>
      <c r="K226" s="44">
        <v>297</v>
      </c>
      <c r="L226" s="128">
        <v>8</v>
      </c>
    </row>
    <row r="227" spans="1:12" ht="15">
      <c r="A227" s="23"/>
      <c r="B227" s="15"/>
      <c r="C227" s="11"/>
      <c r="D227" s="7" t="s">
        <v>30</v>
      </c>
      <c r="E227" s="141" t="s">
        <v>69</v>
      </c>
      <c r="F227" s="130">
        <v>200</v>
      </c>
      <c r="G227" s="130"/>
      <c r="H227" s="130">
        <v>15</v>
      </c>
      <c r="I227" s="131"/>
      <c r="J227" s="130">
        <v>58</v>
      </c>
      <c r="K227" s="137">
        <v>685</v>
      </c>
      <c r="L227" s="128">
        <v>2.02</v>
      </c>
    </row>
    <row r="228" spans="1:12" ht="15">
      <c r="A228" s="23"/>
      <c r="B228" s="15"/>
      <c r="C228" s="11"/>
      <c r="D228" s="7" t="s">
        <v>31</v>
      </c>
      <c r="E228" s="141" t="s">
        <v>83</v>
      </c>
      <c r="F228" s="130">
        <v>50</v>
      </c>
      <c r="G228" s="130">
        <v>4</v>
      </c>
      <c r="H228" s="130">
        <v>2</v>
      </c>
      <c r="I228" s="131">
        <v>25</v>
      </c>
      <c r="J228" s="130">
        <v>131</v>
      </c>
      <c r="K228" s="44" t="s">
        <v>79</v>
      </c>
      <c r="L228" s="118">
        <v>3.63</v>
      </c>
    </row>
    <row r="229" spans="1:12" ht="15">
      <c r="A229" s="23"/>
      <c r="B229" s="15"/>
      <c r="C229" s="11"/>
      <c r="D229" s="7" t="s">
        <v>32</v>
      </c>
      <c r="E229" s="127" t="s">
        <v>86</v>
      </c>
      <c r="F229" s="130">
        <v>60</v>
      </c>
      <c r="G229" s="130">
        <v>5</v>
      </c>
      <c r="H229" s="130">
        <v>0.6</v>
      </c>
      <c r="I229" s="131">
        <v>29</v>
      </c>
      <c r="J229" s="130">
        <v>128</v>
      </c>
      <c r="K229" s="44" t="s">
        <v>79</v>
      </c>
      <c r="L229" s="118">
        <v>3.48</v>
      </c>
    </row>
    <row r="230" spans="1:12" ht="1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>
      <c r="A232" s="24"/>
      <c r="B232" s="17"/>
      <c r="C232" s="8"/>
      <c r="D232" s="18" t="s">
        <v>33</v>
      </c>
      <c r="E232" s="9"/>
      <c r="F232" s="19">
        <f>SUM(F223:F231)</f>
        <v>860</v>
      </c>
      <c r="G232" s="19">
        <f t="shared" ref="G232:J232" si="98">SUM(G223:G231)</f>
        <v>27.1</v>
      </c>
      <c r="H232" s="19">
        <f t="shared" si="98"/>
        <v>40.200000000000003</v>
      </c>
      <c r="I232" s="19">
        <f t="shared" si="98"/>
        <v>115.4</v>
      </c>
      <c r="J232" s="19">
        <f t="shared" si="98"/>
        <v>886</v>
      </c>
      <c r="K232" s="25"/>
      <c r="L232" s="19">
        <f t="shared" ref="L232" si="99">SUM(L223:L231)</f>
        <v>60.13</v>
      </c>
    </row>
    <row r="233" spans="1:12" ht="26.25" thickBot="1">
      <c r="A233" s="29">
        <f>A215</f>
        <v>2</v>
      </c>
      <c r="B233" s="30">
        <f>B215</f>
        <v>6</v>
      </c>
      <c r="C233" s="138" t="s">
        <v>4</v>
      </c>
      <c r="D233" s="140"/>
      <c r="E233" s="31"/>
      <c r="F233" s="32">
        <f>F222+F232</f>
        <v>860</v>
      </c>
      <c r="G233" s="32">
        <f>G222+G232</f>
        <v>27.1</v>
      </c>
      <c r="H233" s="32">
        <f>H222+H232</f>
        <v>40.200000000000003</v>
      </c>
      <c r="I233" s="32">
        <f>I222+I232</f>
        <v>115.4</v>
      </c>
      <c r="J233" s="32">
        <f>J222+J232</f>
        <v>886</v>
      </c>
      <c r="K233" s="32"/>
      <c r="L233" s="32">
        <f>L222+L232</f>
        <v>60.13</v>
      </c>
    </row>
    <row r="234" spans="1:12" ht="13.5" thickBot="1">
      <c r="A234" s="27"/>
      <c r="B234" s="28"/>
      <c r="C234" s="156" t="s">
        <v>5</v>
      </c>
      <c r="D234" s="157"/>
      <c r="E234" s="158"/>
      <c r="F234" s="34">
        <f>(F24+F43+F62+F81+F119+F138+F157+F176+F195+F233)/(IF(F24=0,0,1)+IF(F43=0,0,1)+IF(F62=0,0,1)+IF(F81=0,0,1)+IF(F119=0,0,1)+IF(F138=0,0,1)+IF(F157=0,0,1)+IF(F176=0,0,1)+IF(F195=0,0,1)+IF(F233=0,0,1))</f>
        <v>843</v>
      </c>
      <c r="G234" s="34">
        <f>(G24+G43+G62+G81+G119+G138+G157+G176+G195+G233)/(IF(G24=0,0,1)+IF(G43=0,0,1)+IF(G62=0,0,1)+IF(G81=0,0,1)+IF(G119=0,0,1)+IF(G138=0,0,1)+IF(G157=0,0,1)+IF(G176=0,0,1)+IF(G195=0,0,1)+IF(G233=0,0,1))</f>
        <v>27.080000000000002</v>
      </c>
      <c r="H234" s="34">
        <f>(H24+H43+H62+H81+H119+H138+H157+H176+H195+H233)/(IF(H24=0,0,1)+IF(H43=0,0,1)+IF(H62=0,0,1)+IF(H81=0,0,1)+IF(H119=0,0,1)+IF(H138=0,0,1)+IF(H157=0,0,1)+IF(H176=0,0,1)+IF(H195=0,0,1)+IF(H233=0,0,1))</f>
        <v>27.51</v>
      </c>
      <c r="I234" s="34">
        <f>(I24+I43+I62+I81+I119+I138+I157+I176+I195+I233)/(IF(I24=0,0,1)+IF(I43=0,0,1)+IF(I62=0,0,1)+IF(I81=0,0,1)+IF(I119=0,0,1)+IF(I138=0,0,1)+IF(I157=0,0,1)+IF(I176=0,0,1)+IF(I195=0,0,1)+IF(I233=0,0,1))</f>
        <v>130.99</v>
      </c>
      <c r="J234" s="34">
        <f>(J24+J43+J62+J81+J119+J138+J157+J176+J195+J233)/(IF(J24=0,0,1)+IF(J43=0,0,1)+IF(J62=0,0,1)+IF(J81=0,0,1)+IF(J119=0,0,1)+IF(J138=0,0,1)+IF(J157=0,0,1)+IF(J176=0,0,1)+IF(J195=0,0,1)+IF(J233=0,0,1))</f>
        <v>841.9</v>
      </c>
      <c r="K234" s="34"/>
      <c r="L234" s="34">
        <f>(L24+L43+L62+L81+L119+L138+L157+L176+L195+L233)/(IF(L24=0,0,1)+IF(L43=0,0,1)+IF(L62=0,0,1)+IF(L81=0,0,1)+IF(L119=0,0,1)+IF(L138=0,0,1)+IF(L157=0,0,1)+IF(L176=0,0,1)+IF(L195=0,0,1)+IF(L233=0,0,1))</f>
        <v>66.638999999999996</v>
      </c>
    </row>
  </sheetData>
  <mergeCells count="12">
    <mergeCell ref="C81:D81"/>
    <mergeCell ref="C24:D24"/>
    <mergeCell ref="C234:E234"/>
    <mergeCell ref="C138:D138"/>
    <mergeCell ref="C157:D157"/>
    <mergeCell ref="C176:D176"/>
    <mergeCell ref="C195:D195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7381E6-D651-464E-BCB8-A9255D3736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9E61D93-DA43-4926-BF39-910C627304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984ED79-F2A2-4868-988B-243E0DB33F87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2026-01-27T13:51:29Z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