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"/>
    </mc:Choice>
  </mc:AlternateContent>
  <bookViews>
    <workbookView xWindow="0" yWindow="0" windowWidth="20400" windowHeight="775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9" i="1" l="1"/>
  <c r="A199" i="1"/>
  <c r="L198" i="1"/>
  <c r="J198" i="1"/>
  <c r="I198" i="1"/>
  <c r="H198" i="1"/>
  <c r="G198" i="1"/>
  <c r="B188" i="1"/>
  <c r="A188" i="1"/>
  <c r="L187" i="1"/>
  <c r="J187" i="1"/>
  <c r="I187" i="1"/>
  <c r="I199" i="1" s="1"/>
  <c r="H187" i="1"/>
  <c r="G187" i="1"/>
  <c r="F187" i="1"/>
  <c r="B179" i="1"/>
  <c r="A179" i="1"/>
  <c r="L178" i="1"/>
  <c r="J178" i="1"/>
  <c r="I178" i="1"/>
  <c r="H178" i="1"/>
  <c r="G178" i="1"/>
  <c r="F178" i="1"/>
  <c r="B168" i="1"/>
  <c r="A168" i="1"/>
  <c r="L167" i="1"/>
  <c r="J167" i="1"/>
  <c r="I167" i="1"/>
  <c r="I179" i="1" s="1"/>
  <c r="H167" i="1"/>
  <c r="G167" i="1"/>
  <c r="F167" i="1"/>
  <c r="B159" i="1"/>
  <c r="A159" i="1"/>
  <c r="L158" i="1"/>
  <c r="J158" i="1"/>
  <c r="I158" i="1"/>
  <c r="H158" i="1"/>
  <c r="G158" i="1"/>
  <c r="F158" i="1"/>
  <c r="B148" i="1"/>
  <c r="A148" i="1"/>
  <c r="L147" i="1"/>
  <c r="J147" i="1"/>
  <c r="I147" i="1"/>
  <c r="I159" i="1" s="1"/>
  <c r="H147" i="1"/>
  <c r="G147" i="1"/>
  <c r="F147" i="1"/>
  <c r="B139" i="1"/>
  <c r="A139" i="1"/>
  <c r="L138" i="1"/>
  <c r="J138" i="1"/>
  <c r="I138" i="1"/>
  <c r="H138" i="1"/>
  <c r="G138" i="1"/>
  <c r="F138" i="1"/>
  <c r="B129" i="1"/>
  <c r="A129" i="1"/>
  <c r="L128" i="1"/>
  <c r="J128" i="1"/>
  <c r="I128" i="1"/>
  <c r="I139" i="1" s="1"/>
  <c r="H128" i="1"/>
  <c r="G128" i="1"/>
  <c r="F128" i="1"/>
  <c r="B120" i="1"/>
  <c r="A120" i="1"/>
  <c r="L119" i="1"/>
  <c r="J119" i="1"/>
  <c r="I119" i="1"/>
  <c r="H119" i="1"/>
  <c r="G119" i="1"/>
  <c r="F119" i="1"/>
  <c r="B109" i="1"/>
  <c r="A109" i="1"/>
  <c r="L108" i="1"/>
  <c r="J108" i="1"/>
  <c r="I108" i="1"/>
  <c r="I120" i="1" s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I81" i="1" s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120" i="1" l="1"/>
  <c r="I62" i="1"/>
  <c r="L199" i="1"/>
  <c r="J199" i="1"/>
  <c r="H199" i="1"/>
  <c r="G199" i="1"/>
  <c r="F199" i="1"/>
  <c r="L179" i="1"/>
  <c r="J179" i="1"/>
  <c r="H179" i="1"/>
  <c r="F179" i="1"/>
  <c r="G179" i="1"/>
  <c r="H159" i="1"/>
  <c r="J159" i="1"/>
  <c r="G159" i="1"/>
  <c r="F159" i="1"/>
  <c r="L159" i="1"/>
  <c r="H139" i="1"/>
  <c r="G139" i="1"/>
  <c r="L139" i="1"/>
  <c r="F139" i="1"/>
  <c r="H120" i="1"/>
  <c r="G120" i="1"/>
  <c r="F120" i="1"/>
  <c r="L100" i="1"/>
  <c r="J100" i="1"/>
  <c r="H100" i="1"/>
  <c r="G100" i="1"/>
  <c r="F100" i="1"/>
  <c r="J139" i="1"/>
  <c r="J120" i="1"/>
  <c r="J81" i="1"/>
  <c r="H81" i="1"/>
  <c r="G81" i="1"/>
  <c r="F81" i="1"/>
  <c r="L81" i="1"/>
  <c r="L62" i="1"/>
  <c r="J62" i="1"/>
  <c r="H62" i="1"/>
  <c r="G62" i="1"/>
  <c r="F62" i="1"/>
  <c r="L43" i="1"/>
  <c r="J43" i="1"/>
  <c r="H43" i="1"/>
  <c r="G43" i="1"/>
  <c r="F43" i="1"/>
  <c r="L24" i="1"/>
  <c r="J24" i="1"/>
  <c r="F24" i="1"/>
  <c r="I24" i="1"/>
  <c r="I200" i="1" s="1"/>
  <c r="H24" i="1"/>
  <c r="G24" i="1"/>
  <c r="L200" i="1" l="1"/>
  <c r="J200" i="1"/>
  <c r="H200" i="1"/>
  <c r="F200" i="1"/>
  <c r="G200" i="1"/>
</calcChain>
</file>

<file path=xl/sharedStrings.xml><?xml version="1.0" encoding="utf-8"?>
<sst xmlns="http://schemas.openxmlformats.org/spreadsheetml/2006/main" count="325" uniqueCount="111">
  <si>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</si>
  <si>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</si>
  <si>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</si>
  <si>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</si>
  <si>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</si>
  <si>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</si>
  <si>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</si>
  <si>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</si>
  <si>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</si>
  <si>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</si>
  <si>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</si>
  <si>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</si>
  <si>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</si>
  <si>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</si>
  <si>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</si>
  <si>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</si>
  <si>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</si>
  <si>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</si>
  <si>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</si>
  <si>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</si>
  <si>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</si>
  <si>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</si>
  <si>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</si>
  <si>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</si>
  <si>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</si>
  <si>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</si>
  <si>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</si>
  <si>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</si>
  <si>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</si>
  <si>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</si>
  <si>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</si>
  <si>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</si>
  <si>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</si>
  <si>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</si>
  <si>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</si>
  <si>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</si>
  <si>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</si>
  <si>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</si>
  <si>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</si>
  <si>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</si>
  <si>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Хлеб пшеничный</t>
  </si>
  <si>
    <t>ТН</t>
  </si>
  <si>
    <t>Горошек зеленый консервированный</t>
  </si>
  <si>
    <t>54-1с-2020/107/2004</t>
  </si>
  <si>
    <t>Гуляш (из говядины)</t>
  </si>
  <si>
    <t>591/2</t>
  </si>
  <si>
    <t>Макароны отварные</t>
  </si>
  <si>
    <t>54-1г/2020</t>
  </si>
  <si>
    <t>Компот из изюма</t>
  </si>
  <si>
    <t>54-4хн/2020</t>
  </si>
  <si>
    <t>Хлеб ржаной</t>
  </si>
  <si>
    <t>Икра свекольная</t>
  </si>
  <si>
    <t>54-15з/2020</t>
  </si>
  <si>
    <t>54-8с-2020/107-2004</t>
  </si>
  <si>
    <t>54-11м/2020</t>
  </si>
  <si>
    <t>Компот из смеси сухофруктов</t>
  </si>
  <si>
    <t>54-1хн/2020</t>
  </si>
  <si>
    <t>Суп картофельный с макаронными изделиями , на бульоне из кур с мясом птицы</t>
  </si>
  <si>
    <t>54-7с-2020/107-2004</t>
  </si>
  <si>
    <t>Гуляш из кур</t>
  </si>
  <si>
    <t>487/2013</t>
  </si>
  <si>
    <t>Картофельное пюре</t>
  </si>
  <si>
    <t>54-11г/2020</t>
  </si>
  <si>
    <t>сладкое</t>
  </si>
  <si>
    <t>Сок овощной, фруктовый, ягодные в ассортименте</t>
  </si>
  <si>
    <t>389/2011</t>
  </si>
  <si>
    <t>515/2004</t>
  </si>
  <si>
    <t>Борщ с капустой и картофелем на мясном бульоне с мясом говядины</t>
  </si>
  <si>
    <t>106,187/2005</t>
  </si>
  <si>
    <t>Рыба тушенная в томате с овощами (горбуша)</t>
  </si>
  <si>
    <t>54-10р/2020</t>
  </si>
  <si>
    <t>Рис припущенный</t>
  </si>
  <si>
    <t>54-3с/2020</t>
  </si>
  <si>
    <t>54-2хн/2020</t>
  </si>
  <si>
    <t>Салат из свеклы отварной</t>
  </si>
  <si>
    <t>54-13з/2020</t>
  </si>
  <si>
    <t>Суп картофельный с бобовыми на мясном бульоне с мясом говядины</t>
  </si>
  <si>
    <t>106,206/2</t>
  </si>
  <si>
    <t>Жаркое по-домашнему</t>
  </si>
  <si>
    <t>54-9м/2020</t>
  </si>
  <si>
    <t>Рассольник ленинградский , со сметаной</t>
  </si>
  <si>
    <t>132/2004</t>
  </si>
  <si>
    <t>Икра морковная</t>
  </si>
  <si>
    <t>54-12з/2020</t>
  </si>
  <si>
    <t>Птица отварная</t>
  </si>
  <si>
    <t>637/2005</t>
  </si>
  <si>
    <t>54-10с-2020/107-2004</t>
  </si>
  <si>
    <t>Рыба (филе) запеченная</t>
  </si>
  <si>
    <t>372/2004;ТТК</t>
  </si>
  <si>
    <t>54-18м/2020</t>
  </si>
  <si>
    <t>Каша гречневая рассыпчатая</t>
  </si>
  <si>
    <t>54-4г/2020</t>
  </si>
  <si>
    <t>859/2005</t>
  </si>
  <si>
    <t>МОУ "Большеоршинская ООШ"</t>
  </si>
  <si>
    <t>Кузьминых Любовь Николаевна</t>
  </si>
  <si>
    <t>Компот из кураги</t>
  </si>
  <si>
    <t>Котлета</t>
  </si>
  <si>
    <t>Плов (из мяса птицы)</t>
  </si>
  <si>
    <t>Чай с сахаром</t>
  </si>
  <si>
    <t>8,12</t>
  </si>
  <si>
    <t>54-1с-2020/              107-2004</t>
  </si>
  <si>
    <t>684/685</t>
  </si>
  <si>
    <t>Щи из св. капусты со сметаной, на бульоне из кур с мясом птицы</t>
  </si>
  <si>
    <t>Суп картофельный с горохом, на бульоне из кур с мясом птицы</t>
  </si>
  <si>
    <t>Суп картофельный с горохом, на бульоне с мясом говядины</t>
  </si>
  <si>
    <t>Суп крестьянский с крупой (крупа перловая) , на бульоне из кур с мясом птицы</t>
  </si>
  <si>
    <t>Плоды свежие</t>
  </si>
  <si>
    <t>Кондитерские изделия</t>
  </si>
  <si>
    <t>Плоды свежие в ассортименте</t>
  </si>
  <si>
    <t>Кондитерские изделия в ассортименте (вафли)</t>
  </si>
  <si>
    <t>Плов (из говядины)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</si>
</sst>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3" fillId="0" borderId="0"/>
  </cellStyleXfs>
  <cellXfs count="80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17" fontId="3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26" xfId="0" applyFont="1" applyFill="1" applyBorder="1" applyAlignment="1" applyProtection="1">
      <alignment horizontal="center" vertical="center" wrapText="1"/>
      <protection locked="0"/>
    </xf>
    <xf numFmtId="0" fontId="3" fillId="3" borderId="21" xfId="0" applyFont="1" applyFill="1" applyBorder="1" applyAlignment="1">
      <alignment horizontal="center" vertical="top" wrapText="1"/>
    </xf>
    <xf numFmtId="0" fontId="3" fillId="3" borderId="20" xfId="0" applyFont="1" applyFill="1" applyBorder="1" applyAlignment="1">
      <alignment horizontal="center" vertical="top" wrapText="1"/>
    </xf>
    <xf numFmtId="0" fontId="3" fillId="2" borderId="26" xfId="0" applyFont="1" applyFill="1" applyBorder="1" applyAlignment="1" applyProtection="1">
      <alignment horizontal="center" vertical="top" wrapText="1"/>
      <protection locked="0"/>
    </xf>
    <xf numFmtId="0" fontId="3" fillId="0" borderId="23" xfId="0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4" borderId="2" xfId="0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14" fillId="4" borderId="2" xfId="1" applyFont="1" applyFill="1" applyBorder="1" applyAlignment="1">
      <alignment horizontal="center" vertical="center"/>
    </xf>
    <xf numFmtId="0" fontId="16" fillId="4" borderId="5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wrapText="1"/>
    </xf>
    <xf numFmtId="0" fontId="16" fillId="4" borderId="2" xfId="0" applyFont="1" applyFill="1" applyBorder="1" applyAlignment="1">
      <alignment horizontal="center" vertical="center" wrapText="1"/>
    </xf>
    <xf numFmtId="2" fontId="14" fillId="4" borderId="2" xfId="0" applyNumberFormat="1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27" xfId="1" applyFont="1" applyFill="1" applyBorder="1" applyAlignment="1">
      <alignment horizontal="center" vertical="center" wrapText="1"/>
    </xf>
    <xf numFmtId="0" fontId="1" fillId="0" borderId="2" xfId="0" applyFont="1" applyBorder="1"/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0"/>
  <sheetViews>
    <sheetView tabSelected="1" zoomScaleNormal="100" workbookViewId="0">
      <pane xSplit="4" ySplit="5" topLeftCell="E162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7.33203125" style="1" customWidth="1"/>
    <col min="4" max="4" width="11.5546875" style="1" customWidth="1"/>
    <col min="5" max="5" width="40.44140625" style="2" customWidth="1"/>
    <col min="6" max="6" width="9.33203125" style="2" customWidth="1"/>
    <col min="7" max="7" width="9.109375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1.88671875" style="2" bestFit="1" customWidth="1"/>
    <col min="12" max="12" width="9.5546875" style="2" customWidth="1"/>
    <col min="13" max="16384" width="9.109375" style="2"/>
  </cols>
  <sheetData>
    <row r="1" spans="1:12" ht="14.4" x14ac:dyDescent="0.3">
      <c r="A1" s="1" t="s">
        <v>7</v>
      </c>
      <c r="C1" s="72" t="s">
        <v>93</v>
      </c>
      <c r="D1" s="73"/>
      <c r="E1" s="73"/>
      <c r="F1" s="12" t="s">
        <v>16</v>
      </c>
      <c r="G1" s="2" t="s">
        <v>17</v>
      </c>
      <c r="H1" s="74" t="s">
        <v>39</v>
      </c>
      <c r="I1" s="74"/>
      <c r="J1" s="74"/>
      <c r="K1" s="74"/>
    </row>
    <row r="2" spans="1:12" ht="17.399999999999999" x14ac:dyDescent="0.25">
      <c r="A2" s="35" t="s">
        <v>6</v>
      </c>
      <c r="C2" s="2"/>
      <c r="G2" s="2" t="s">
        <v>18</v>
      </c>
      <c r="H2" s="74" t="s">
        <v>94</v>
      </c>
      <c r="I2" s="74"/>
      <c r="J2" s="74"/>
      <c r="K2" s="74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42</v>
      </c>
      <c r="F14" s="43">
        <v>60</v>
      </c>
      <c r="G14" s="43">
        <v>3</v>
      </c>
      <c r="H14" s="43">
        <v>0.12</v>
      </c>
      <c r="I14" s="43">
        <v>4.9000000000000004</v>
      </c>
      <c r="J14" s="43">
        <v>33</v>
      </c>
      <c r="K14" s="44" t="s">
        <v>66</v>
      </c>
      <c r="L14" s="43">
        <v>3.72</v>
      </c>
    </row>
    <row r="15" spans="1:12" ht="26.4" x14ac:dyDescent="0.3">
      <c r="A15" s="23"/>
      <c r="B15" s="15"/>
      <c r="C15" s="11"/>
      <c r="D15" s="7" t="s">
        <v>27</v>
      </c>
      <c r="E15" s="42" t="s">
        <v>102</v>
      </c>
      <c r="F15" s="63">
        <v>200</v>
      </c>
      <c r="G15" s="60">
        <v>8.74</v>
      </c>
      <c r="H15" s="61" t="s">
        <v>99</v>
      </c>
      <c r="I15" s="60">
        <v>6.03</v>
      </c>
      <c r="J15" s="60">
        <v>132.47999999999999</v>
      </c>
      <c r="K15" s="62" t="s">
        <v>100</v>
      </c>
      <c r="L15" s="54">
        <v>7.77</v>
      </c>
    </row>
    <row r="16" spans="1:12" ht="14.4" x14ac:dyDescent="0.3">
      <c r="A16" s="23"/>
      <c r="B16" s="15"/>
      <c r="C16" s="11"/>
      <c r="D16" s="7" t="s">
        <v>28</v>
      </c>
      <c r="E16" s="42" t="s">
        <v>44</v>
      </c>
      <c r="F16" s="43">
        <v>100</v>
      </c>
      <c r="G16" s="43">
        <v>13.9</v>
      </c>
      <c r="H16" s="43">
        <v>6.5</v>
      </c>
      <c r="I16" s="43">
        <v>4</v>
      </c>
      <c r="J16" s="43">
        <v>132</v>
      </c>
      <c r="K16" s="44" t="s">
        <v>45</v>
      </c>
      <c r="L16" s="43">
        <v>32.659999999999997</v>
      </c>
    </row>
    <row r="17" spans="1:12" ht="14.4" x14ac:dyDescent="0.3">
      <c r="A17" s="23"/>
      <c r="B17" s="15"/>
      <c r="C17" s="11"/>
      <c r="D17" s="7" t="s">
        <v>29</v>
      </c>
      <c r="E17" s="42" t="s">
        <v>46</v>
      </c>
      <c r="F17" s="43">
        <v>150</v>
      </c>
      <c r="G17" s="43">
        <v>5.3</v>
      </c>
      <c r="H17" s="43">
        <v>5.5</v>
      </c>
      <c r="I17" s="43">
        <v>32.700000000000003</v>
      </c>
      <c r="J17" s="43">
        <v>202</v>
      </c>
      <c r="K17" s="44" t="s">
        <v>47</v>
      </c>
      <c r="L17" s="43">
        <v>5.37</v>
      </c>
    </row>
    <row r="18" spans="1:12" ht="14.4" x14ac:dyDescent="0.3">
      <c r="A18" s="23"/>
      <c r="B18" s="15"/>
      <c r="C18" s="11"/>
      <c r="D18" s="7" t="s">
        <v>30</v>
      </c>
      <c r="E18" s="42" t="s">
        <v>48</v>
      </c>
      <c r="F18" s="43">
        <v>200</v>
      </c>
      <c r="G18" s="43">
        <v>0.4</v>
      </c>
      <c r="H18" s="43">
        <v>0.1</v>
      </c>
      <c r="I18" s="43">
        <v>18.399999999999999</v>
      </c>
      <c r="J18" s="43">
        <v>75.8</v>
      </c>
      <c r="K18" s="44" t="s">
        <v>49</v>
      </c>
      <c r="L18" s="43">
        <v>4.9800000000000004</v>
      </c>
    </row>
    <row r="19" spans="1:12" ht="14.4" x14ac:dyDescent="0.3">
      <c r="A19" s="23"/>
      <c r="B19" s="15"/>
      <c r="C19" s="11"/>
      <c r="D19" s="7" t="s">
        <v>31</v>
      </c>
      <c r="E19" s="42" t="s">
        <v>40</v>
      </c>
      <c r="F19" s="43">
        <v>30</v>
      </c>
      <c r="G19" s="43">
        <v>2.4300000000000002</v>
      </c>
      <c r="H19" s="43">
        <v>0.3</v>
      </c>
      <c r="I19" s="43">
        <v>14.64</v>
      </c>
      <c r="J19" s="43">
        <v>72.599999999999994</v>
      </c>
      <c r="K19" s="44" t="s">
        <v>41</v>
      </c>
      <c r="L19" s="43">
        <v>2.1</v>
      </c>
    </row>
    <row r="20" spans="1:12" ht="14.4" x14ac:dyDescent="0.3">
      <c r="A20" s="23"/>
      <c r="B20" s="15"/>
      <c r="C20" s="11"/>
      <c r="D20" s="7" t="s">
        <v>32</v>
      </c>
      <c r="E20" s="42" t="s">
        <v>50</v>
      </c>
      <c r="F20" s="43">
        <v>40</v>
      </c>
      <c r="G20" s="43">
        <v>2.23</v>
      </c>
      <c r="H20" s="43">
        <v>0.45</v>
      </c>
      <c r="I20" s="43">
        <v>19.600000000000001</v>
      </c>
      <c r="J20" s="43">
        <v>91.3</v>
      </c>
      <c r="K20" s="44" t="s">
        <v>41</v>
      </c>
      <c r="L20" s="53">
        <v>2.09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780</v>
      </c>
      <c r="G23" s="19">
        <f t="shared" ref="G23:J23" si="2">SUM(G14:G22)</f>
        <v>36</v>
      </c>
      <c r="H23" s="19">
        <f t="shared" si="2"/>
        <v>12.97</v>
      </c>
      <c r="I23" s="19">
        <f t="shared" si="2"/>
        <v>100.27000000000001</v>
      </c>
      <c r="J23" s="19">
        <f t="shared" si="2"/>
        <v>739.18</v>
      </c>
      <c r="K23" s="25"/>
      <c r="L23" s="19">
        <f t="shared" ref="L23" si="3">SUM(L14:L22)</f>
        <v>58.69</v>
      </c>
    </row>
    <row r="24" spans="1:12" ht="14.4" x14ac:dyDescent="0.25">
      <c r="A24" s="29">
        <f>A6</f>
        <v>1</v>
      </c>
      <c r="B24" s="30">
        <f>B6</f>
        <v>1</v>
      </c>
      <c r="C24" s="75" t="s">
        <v>4</v>
      </c>
      <c r="D24" s="76"/>
      <c r="E24" s="31"/>
      <c r="F24" s="32">
        <f>F13+F23</f>
        <v>780</v>
      </c>
      <c r="G24" s="32">
        <f t="shared" ref="G24:J24" si="4">G13+G23</f>
        <v>36</v>
      </c>
      <c r="H24" s="32">
        <f t="shared" si="4"/>
        <v>12.97</v>
      </c>
      <c r="I24" s="32">
        <f t="shared" si="4"/>
        <v>100.27000000000001</v>
      </c>
      <c r="J24" s="32">
        <f t="shared" si="4"/>
        <v>739.18</v>
      </c>
      <c r="K24" s="55"/>
      <c r="L24" s="56">
        <f t="shared" ref="L24" si="5">L13+L23</f>
        <v>58.69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51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51</v>
      </c>
      <c r="F33" s="43">
        <v>80</v>
      </c>
      <c r="G33" s="43">
        <v>1.8</v>
      </c>
      <c r="H33" s="43">
        <v>5.7</v>
      </c>
      <c r="I33" s="43">
        <v>9.1</v>
      </c>
      <c r="J33" s="43">
        <v>95.2</v>
      </c>
      <c r="K33" s="44" t="s">
        <v>52</v>
      </c>
      <c r="L33" s="43">
        <v>2.1</v>
      </c>
    </row>
    <row r="34" spans="1:12" ht="39.6" x14ac:dyDescent="0.3">
      <c r="A34" s="14"/>
      <c r="B34" s="15"/>
      <c r="C34" s="11"/>
      <c r="D34" s="7" t="s">
        <v>27</v>
      </c>
      <c r="E34" s="42" t="s">
        <v>103</v>
      </c>
      <c r="F34" s="43">
        <v>200</v>
      </c>
      <c r="G34" s="43">
        <v>11.78</v>
      </c>
      <c r="H34" s="43">
        <v>5.96</v>
      </c>
      <c r="I34" s="43">
        <v>18.23</v>
      </c>
      <c r="J34" s="43">
        <v>173.4</v>
      </c>
      <c r="K34" s="44" t="s">
        <v>53</v>
      </c>
      <c r="L34" s="43">
        <v>16.61</v>
      </c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 t="s">
        <v>110</v>
      </c>
      <c r="F36" s="43">
        <v>200</v>
      </c>
      <c r="G36" s="43">
        <v>15.3</v>
      </c>
      <c r="H36" s="43">
        <v>15.44</v>
      </c>
      <c r="I36" s="43">
        <v>38.56</v>
      </c>
      <c r="J36" s="43">
        <v>354.4</v>
      </c>
      <c r="K36" s="44" t="s">
        <v>54</v>
      </c>
      <c r="L36" s="43">
        <v>31.82</v>
      </c>
    </row>
    <row r="37" spans="1:12" ht="14.4" x14ac:dyDescent="0.3">
      <c r="A37" s="14"/>
      <c r="B37" s="15"/>
      <c r="C37" s="11"/>
      <c r="D37" s="7" t="s">
        <v>30</v>
      </c>
      <c r="E37" s="42" t="s">
        <v>55</v>
      </c>
      <c r="F37" s="43">
        <v>180</v>
      </c>
      <c r="G37" s="43">
        <v>0.45</v>
      </c>
      <c r="H37" s="43">
        <v>0</v>
      </c>
      <c r="I37" s="43">
        <v>17.8</v>
      </c>
      <c r="J37" s="43">
        <v>72.900000000000006</v>
      </c>
      <c r="K37" s="44" t="s">
        <v>56</v>
      </c>
      <c r="L37" s="43">
        <v>4.53</v>
      </c>
    </row>
    <row r="38" spans="1:12" ht="14.4" x14ac:dyDescent="0.3">
      <c r="A38" s="14"/>
      <c r="B38" s="15"/>
      <c r="C38" s="11"/>
      <c r="D38" s="7" t="s">
        <v>31</v>
      </c>
      <c r="E38" s="42" t="s">
        <v>40</v>
      </c>
      <c r="F38" s="43">
        <v>30</v>
      </c>
      <c r="G38" s="43">
        <v>2.4300000000000002</v>
      </c>
      <c r="H38" s="43">
        <v>0.3</v>
      </c>
      <c r="I38" s="43">
        <v>14.64</v>
      </c>
      <c r="J38" s="43">
        <v>72.599999999999994</v>
      </c>
      <c r="K38" s="44" t="s">
        <v>41</v>
      </c>
      <c r="L38" s="43">
        <v>2.1</v>
      </c>
    </row>
    <row r="39" spans="1:12" ht="14.4" x14ac:dyDescent="0.3">
      <c r="A39" s="14"/>
      <c r="B39" s="15"/>
      <c r="C39" s="11"/>
      <c r="D39" s="7" t="s">
        <v>32</v>
      </c>
      <c r="E39" s="42" t="s">
        <v>50</v>
      </c>
      <c r="F39" s="43">
        <v>40</v>
      </c>
      <c r="G39" s="43">
        <v>2.23</v>
      </c>
      <c r="H39" s="43">
        <v>0.45</v>
      </c>
      <c r="I39" s="43">
        <v>19.600000000000001</v>
      </c>
      <c r="J39" s="43">
        <v>91.3</v>
      </c>
      <c r="K39" s="44" t="s">
        <v>41</v>
      </c>
      <c r="L39" s="43">
        <v>2.09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730</v>
      </c>
      <c r="G42" s="19">
        <f t="shared" ref="G42" si="10">SUM(G33:G41)</f>
        <v>33.99</v>
      </c>
      <c r="H42" s="19">
        <f t="shared" ref="H42" si="11">SUM(H33:H41)</f>
        <v>27.85</v>
      </c>
      <c r="I42" s="19">
        <f t="shared" ref="I42" si="12">SUM(I33:I41)</f>
        <v>117.93</v>
      </c>
      <c r="J42" s="19">
        <f t="shared" ref="J42:L42" si="13">SUM(J33:J41)</f>
        <v>859.8</v>
      </c>
      <c r="K42" s="25"/>
      <c r="L42" s="19">
        <f t="shared" si="13"/>
        <v>59.25</v>
      </c>
    </row>
    <row r="43" spans="1:12" ht="15.75" customHeight="1" x14ac:dyDescent="0.25">
      <c r="A43" s="33">
        <f>A25</f>
        <v>1</v>
      </c>
      <c r="B43" s="33">
        <f>B25</f>
        <v>2</v>
      </c>
      <c r="C43" s="75" t="s">
        <v>4</v>
      </c>
      <c r="D43" s="76"/>
      <c r="E43" s="31"/>
      <c r="F43" s="32">
        <f>F32+F42</f>
        <v>730</v>
      </c>
      <c r="G43" s="32">
        <f t="shared" ref="G43" si="14">G32+G42</f>
        <v>33.99</v>
      </c>
      <c r="H43" s="32">
        <f t="shared" ref="H43" si="15">H32+H42</f>
        <v>27.85</v>
      </c>
      <c r="I43" s="32">
        <f t="shared" ref="I43" si="16">I32+I42</f>
        <v>117.93</v>
      </c>
      <c r="J43" s="32">
        <f t="shared" ref="J43:L43" si="17">J32+J42</f>
        <v>859.8</v>
      </c>
      <c r="K43" s="55"/>
      <c r="L43" s="56">
        <f t="shared" si="17"/>
        <v>59.25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39.6" x14ac:dyDescent="0.3">
      <c r="A53" s="23"/>
      <c r="B53" s="15"/>
      <c r="C53" s="11"/>
      <c r="D53" s="7" t="s">
        <v>27</v>
      </c>
      <c r="E53" s="42" t="s">
        <v>57</v>
      </c>
      <c r="F53" s="43">
        <v>200</v>
      </c>
      <c r="G53" s="43">
        <v>9.0399999999999991</v>
      </c>
      <c r="H53" s="43">
        <v>2.73</v>
      </c>
      <c r="I53" s="43">
        <v>21.25</v>
      </c>
      <c r="J53" s="43">
        <v>146.19999999999999</v>
      </c>
      <c r="K53" s="44" t="s">
        <v>58</v>
      </c>
      <c r="L53" s="43">
        <v>8.14</v>
      </c>
    </row>
    <row r="54" spans="1:12" ht="14.4" x14ac:dyDescent="0.3">
      <c r="A54" s="23"/>
      <c r="B54" s="15"/>
      <c r="C54" s="11"/>
      <c r="D54" s="7" t="s">
        <v>28</v>
      </c>
      <c r="E54" s="42" t="s">
        <v>59</v>
      </c>
      <c r="F54" s="43">
        <v>90</v>
      </c>
      <c r="G54" s="43">
        <v>15.4</v>
      </c>
      <c r="H54" s="43">
        <v>14.1</v>
      </c>
      <c r="I54" s="43">
        <v>6.42</v>
      </c>
      <c r="J54" s="43">
        <v>227.5</v>
      </c>
      <c r="K54" s="44" t="s">
        <v>60</v>
      </c>
      <c r="L54" s="43">
        <v>13.76</v>
      </c>
    </row>
    <row r="55" spans="1:12" ht="14.4" x14ac:dyDescent="0.3">
      <c r="A55" s="23"/>
      <c r="B55" s="15"/>
      <c r="C55" s="11"/>
      <c r="D55" s="7" t="s">
        <v>29</v>
      </c>
      <c r="E55" s="42" t="s">
        <v>61</v>
      </c>
      <c r="F55" s="43">
        <v>200</v>
      </c>
      <c r="G55" s="43">
        <v>4.0999999999999996</v>
      </c>
      <c r="H55" s="43">
        <v>8.1</v>
      </c>
      <c r="I55" s="43">
        <v>26.4</v>
      </c>
      <c r="J55" s="43">
        <v>194.4</v>
      </c>
      <c r="K55" s="44" t="s">
        <v>62</v>
      </c>
      <c r="L55" s="43">
        <v>10.039999999999999</v>
      </c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 t="s">
        <v>40</v>
      </c>
      <c r="F57" s="43">
        <v>30</v>
      </c>
      <c r="G57" s="43">
        <v>2.4300000000000002</v>
      </c>
      <c r="H57" s="43">
        <v>0.3</v>
      </c>
      <c r="I57" s="43">
        <v>14.64</v>
      </c>
      <c r="J57" s="43">
        <v>72.599999999999994</v>
      </c>
      <c r="K57" s="44" t="s">
        <v>41</v>
      </c>
      <c r="L57" s="43">
        <v>2.1</v>
      </c>
    </row>
    <row r="58" spans="1:12" ht="14.4" x14ac:dyDescent="0.3">
      <c r="A58" s="23"/>
      <c r="B58" s="15"/>
      <c r="C58" s="11"/>
      <c r="D58" s="7" t="s">
        <v>32</v>
      </c>
      <c r="E58" s="42" t="s">
        <v>50</v>
      </c>
      <c r="F58" s="43">
        <v>40</v>
      </c>
      <c r="G58" s="43">
        <v>2.23</v>
      </c>
      <c r="H58" s="43">
        <v>0.45</v>
      </c>
      <c r="I58" s="43">
        <v>19.600000000000001</v>
      </c>
      <c r="J58" s="43">
        <v>91.3</v>
      </c>
      <c r="K58" s="44" t="s">
        <v>41</v>
      </c>
      <c r="L58" s="43">
        <v>2.09</v>
      </c>
    </row>
    <row r="59" spans="1:12" ht="26.4" x14ac:dyDescent="0.3">
      <c r="A59" s="23"/>
      <c r="B59" s="15"/>
      <c r="C59" s="11"/>
      <c r="D59" s="6" t="s">
        <v>63</v>
      </c>
      <c r="E59" s="42" t="s">
        <v>64</v>
      </c>
      <c r="F59" s="43">
        <v>180</v>
      </c>
      <c r="G59" s="43">
        <v>0.9</v>
      </c>
      <c r="H59" s="43">
        <v>0</v>
      </c>
      <c r="I59" s="43">
        <v>22.8</v>
      </c>
      <c r="J59" s="43">
        <v>95</v>
      </c>
      <c r="K59" s="44" t="s">
        <v>65</v>
      </c>
      <c r="L59" s="43">
        <v>23.74</v>
      </c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740</v>
      </c>
      <c r="G61" s="19">
        <f t="shared" ref="G61" si="22">SUM(G52:G60)</f>
        <v>34.099999999999994</v>
      </c>
      <c r="H61" s="19">
        <f t="shared" ref="H61" si="23">SUM(H52:H60)</f>
        <v>25.68</v>
      </c>
      <c r="I61" s="19">
        <f t="shared" ref="I61" si="24">SUM(I52:I60)</f>
        <v>111.11</v>
      </c>
      <c r="J61" s="19">
        <f t="shared" ref="J61:L61" si="25">SUM(J52:J60)</f>
        <v>827</v>
      </c>
      <c r="K61" s="25"/>
      <c r="L61" s="19">
        <f t="shared" si="25"/>
        <v>59.86999999999999</v>
      </c>
    </row>
    <row r="62" spans="1:12" ht="15.75" customHeight="1" x14ac:dyDescent="0.25">
      <c r="A62" s="29">
        <f>A44</f>
        <v>1</v>
      </c>
      <c r="B62" s="30">
        <f>B44</f>
        <v>3</v>
      </c>
      <c r="C62" s="75" t="s">
        <v>4</v>
      </c>
      <c r="D62" s="76"/>
      <c r="E62" s="31"/>
      <c r="F62" s="32">
        <f>F51+F61</f>
        <v>740</v>
      </c>
      <c r="G62" s="32">
        <f t="shared" ref="G62" si="26">G51+G61</f>
        <v>34.099999999999994</v>
      </c>
      <c r="H62" s="32">
        <f t="shared" ref="H62" si="27">H51+H61</f>
        <v>25.68</v>
      </c>
      <c r="I62" s="32">
        <f t="shared" ref="I62" si="28">I51+I61</f>
        <v>111.11</v>
      </c>
      <c r="J62" s="32">
        <f t="shared" ref="J62:L62" si="29">J51+J61</f>
        <v>827</v>
      </c>
      <c r="K62" s="55"/>
      <c r="L62" s="56">
        <f t="shared" si="29"/>
        <v>59.86999999999999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42</v>
      </c>
      <c r="F71" s="43">
        <v>60</v>
      </c>
      <c r="G71" s="43">
        <v>3</v>
      </c>
      <c r="H71" s="43">
        <v>0.12</v>
      </c>
      <c r="I71" s="43">
        <v>4.9000000000000004</v>
      </c>
      <c r="J71" s="43">
        <v>33</v>
      </c>
      <c r="K71" s="44" t="s">
        <v>66</v>
      </c>
      <c r="L71" s="43">
        <v>3.72</v>
      </c>
    </row>
    <row r="72" spans="1:12" ht="26.4" x14ac:dyDescent="0.3">
      <c r="A72" s="23"/>
      <c r="B72" s="15"/>
      <c r="C72" s="11"/>
      <c r="D72" s="7" t="s">
        <v>27</v>
      </c>
      <c r="E72" s="42" t="s">
        <v>67</v>
      </c>
      <c r="F72" s="43">
        <v>200</v>
      </c>
      <c r="G72" s="43">
        <v>9.1999999999999993</v>
      </c>
      <c r="H72" s="43">
        <v>5.04</v>
      </c>
      <c r="I72" s="43">
        <v>9.17</v>
      </c>
      <c r="J72" s="43">
        <v>120.2</v>
      </c>
      <c r="K72" s="44" t="s">
        <v>68</v>
      </c>
      <c r="L72" s="43">
        <v>15.66</v>
      </c>
    </row>
    <row r="73" spans="1:12" ht="26.4" x14ac:dyDescent="0.3">
      <c r="A73" s="23"/>
      <c r="B73" s="15"/>
      <c r="C73" s="11"/>
      <c r="D73" s="7" t="s">
        <v>28</v>
      </c>
      <c r="E73" s="42" t="s">
        <v>69</v>
      </c>
      <c r="F73" s="43">
        <v>100</v>
      </c>
      <c r="G73" s="43">
        <v>16.2</v>
      </c>
      <c r="H73" s="43">
        <v>11.3</v>
      </c>
      <c r="I73" s="43">
        <v>6.28</v>
      </c>
      <c r="J73" s="43">
        <v>191.8</v>
      </c>
      <c r="K73" s="44" t="s">
        <v>70</v>
      </c>
      <c r="L73" s="43">
        <v>28.06</v>
      </c>
    </row>
    <row r="74" spans="1:12" ht="14.4" x14ac:dyDescent="0.3">
      <c r="A74" s="23"/>
      <c r="B74" s="15"/>
      <c r="C74" s="11"/>
      <c r="D74" s="7" t="s">
        <v>29</v>
      </c>
      <c r="E74" s="42" t="s">
        <v>71</v>
      </c>
      <c r="F74" s="43">
        <v>150</v>
      </c>
      <c r="G74" s="43">
        <v>3.4</v>
      </c>
      <c r="H74" s="43">
        <v>5.4</v>
      </c>
      <c r="I74" s="43">
        <v>34.9</v>
      </c>
      <c r="J74" s="43">
        <v>202.1</v>
      </c>
      <c r="K74" s="44" t="s">
        <v>72</v>
      </c>
      <c r="L74" s="43">
        <v>7.82</v>
      </c>
    </row>
    <row r="75" spans="1:12" ht="14.4" x14ac:dyDescent="0.3">
      <c r="A75" s="23"/>
      <c r="B75" s="15"/>
      <c r="C75" s="11"/>
      <c r="D75" s="7" t="s">
        <v>30</v>
      </c>
      <c r="E75" s="42" t="s">
        <v>95</v>
      </c>
      <c r="F75" s="43">
        <v>200</v>
      </c>
      <c r="G75" s="43">
        <v>1</v>
      </c>
      <c r="H75" s="43">
        <v>0.1</v>
      </c>
      <c r="I75" s="43">
        <v>15.7</v>
      </c>
      <c r="J75" s="43">
        <v>66.900000000000006</v>
      </c>
      <c r="K75" s="44" t="s">
        <v>73</v>
      </c>
      <c r="L75" s="43">
        <v>8.43</v>
      </c>
    </row>
    <row r="76" spans="1:12" ht="14.4" x14ac:dyDescent="0.3">
      <c r="A76" s="23"/>
      <c r="B76" s="15"/>
      <c r="C76" s="11"/>
      <c r="D76" s="7" t="s">
        <v>31</v>
      </c>
      <c r="E76" s="42" t="s">
        <v>40</v>
      </c>
      <c r="F76" s="43">
        <v>30</v>
      </c>
      <c r="G76" s="43">
        <v>2.4300000000000002</v>
      </c>
      <c r="H76" s="43">
        <v>0.3</v>
      </c>
      <c r="I76" s="43">
        <v>14.64</v>
      </c>
      <c r="J76" s="43">
        <v>72.599999999999994</v>
      </c>
      <c r="K76" s="44" t="s">
        <v>41</v>
      </c>
      <c r="L76" s="43">
        <v>2.1</v>
      </c>
    </row>
    <row r="77" spans="1:12" ht="14.4" x14ac:dyDescent="0.3">
      <c r="A77" s="23"/>
      <c r="B77" s="15"/>
      <c r="C77" s="11"/>
      <c r="D77" s="7" t="s">
        <v>32</v>
      </c>
      <c r="E77" s="42" t="s">
        <v>50</v>
      </c>
      <c r="F77" s="43">
        <v>40</v>
      </c>
      <c r="G77" s="43">
        <v>2.23</v>
      </c>
      <c r="H77" s="43">
        <v>0.45</v>
      </c>
      <c r="I77" s="43">
        <v>19.600000000000001</v>
      </c>
      <c r="J77" s="43">
        <v>91.3</v>
      </c>
      <c r="K77" s="44" t="s">
        <v>41</v>
      </c>
      <c r="L77" s="43">
        <v>2.09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780</v>
      </c>
      <c r="G80" s="19">
        <f t="shared" ref="G80" si="34">SUM(G71:G79)</f>
        <v>37.459999999999994</v>
      </c>
      <c r="H80" s="19">
        <f t="shared" ref="H80" si="35">SUM(H71:H79)</f>
        <v>22.71</v>
      </c>
      <c r="I80" s="19">
        <f t="shared" ref="I80" si="36">SUM(I71:I79)</f>
        <v>105.19</v>
      </c>
      <c r="J80" s="19">
        <f t="shared" ref="J80:L80" si="37">SUM(J71:J79)</f>
        <v>777.9</v>
      </c>
      <c r="K80" s="25"/>
      <c r="L80" s="19">
        <f t="shared" si="37"/>
        <v>67.88</v>
      </c>
    </row>
    <row r="81" spans="1:12" ht="15.75" customHeight="1" x14ac:dyDescent="0.25">
      <c r="A81" s="29">
        <f>A63</f>
        <v>1</v>
      </c>
      <c r="B81" s="30">
        <f>B63</f>
        <v>4</v>
      </c>
      <c r="C81" s="75" t="s">
        <v>4</v>
      </c>
      <c r="D81" s="76"/>
      <c r="E81" s="31"/>
      <c r="F81" s="32">
        <f>F70+F80</f>
        <v>780</v>
      </c>
      <c r="G81" s="32">
        <f t="shared" ref="G81" si="38">G70+G80</f>
        <v>37.459999999999994</v>
      </c>
      <c r="H81" s="32">
        <f t="shared" ref="H81" si="39">H70+H80</f>
        <v>22.71</v>
      </c>
      <c r="I81" s="32">
        <f t="shared" ref="I81" si="40">I70+I80</f>
        <v>105.19</v>
      </c>
      <c r="J81" s="32">
        <f t="shared" ref="J81:L81" si="41">J70+J80</f>
        <v>777.9</v>
      </c>
      <c r="K81" s="55"/>
      <c r="L81" s="56">
        <f t="shared" si="41"/>
        <v>67.88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74</v>
      </c>
      <c r="F90" s="43">
        <v>80</v>
      </c>
      <c r="G90" s="43">
        <v>1.1000000000000001</v>
      </c>
      <c r="H90" s="43">
        <v>3.6</v>
      </c>
      <c r="I90" s="43">
        <v>6.1</v>
      </c>
      <c r="J90" s="43">
        <v>60.8</v>
      </c>
      <c r="K90" s="44" t="s">
        <v>75</v>
      </c>
      <c r="L90" s="43">
        <v>2.1</v>
      </c>
    </row>
    <row r="91" spans="1:12" ht="26.4" x14ac:dyDescent="0.3">
      <c r="A91" s="23"/>
      <c r="B91" s="15"/>
      <c r="C91" s="11"/>
      <c r="D91" s="7" t="s">
        <v>27</v>
      </c>
      <c r="E91" s="42" t="s">
        <v>76</v>
      </c>
      <c r="F91" s="43">
        <v>200</v>
      </c>
      <c r="G91" s="43">
        <v>12.14</v>
      </c>
      <c r="H91" s="43">
        <v>5.32</v>
      </c>
      <c r="I91" s="43">
        <v>15.61</v>
      </c>
      <c r="J91" s="43">
        <v>162.9</v>
      </c>
      <c r="K91" s="44" t="s">
        <v>77</v>
      </c>
      <c r="L91" s="43">
        <v>13.1</v>
      </c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 t="s">
        <v>78</v>
      </c>
      <c r="F93" s="43">
        <v>200</v>
      </c>
      <c r="G93" s="43">
        <v>20.100000000000001</v>
      </c>
      <c r="H93" s="43">
        <v>19.3</v>
      </c>
      <c r="I93" s="43">
        <v>17.100000000000001</v>
      </c>
      <c r="J93" s="43">
        <v>323</v>
      </c>
      <c r="K93" s="44" t="s">
        <v>79</v>
      </c>
      <c r="L93" s="43">
        <v>39.47</v>
      </c>
    </row>
    <row r="94" spans="1:12" ht="14.4" x14ac:dyDescent="0.3">
      <c r="A94" s="23"/>
      <c r="B94" s="15"/>
      <c r="C94" s="11"/>
      <c r="D94" s="7" t="s">
        <v>30</v>
      </c>
      <c r="E94" s="42" t="s">
        <v>55</v>
      </c>
      <c r="F94" s="43">
        <v>200</v>
      </c>
      <c r="G94" s="43">
        <v>0.5</v>
      </c>
      <c r="H94" s="43">
        <v>0</v>
      </c>
      <c r="I94" s="43">
        <v>19.7</v>
      </c>
      <c r="J94" s="43">
        <v>81</v>
      </c>
      <c r="K94" s="44" t="s">
        <v>56</v>
      </c>
      <c r="L94" s="43">
        <v>4.53</v>
      </c>
    </row>
    <row r="95" spans="1:12" ht="14.4" x14ac:dyDescent="0.3">
      <c r="A95" s="23"/>
      <c r="B95" s="15"/>
      <c r="C95" s="11"/>
      <c r="D95" s="7" t="s">
        <v>31</v>
      </c>
      <c r="E95" s="42" t="s">
        <v>40</v>
      </c>
      <c r="F95" s="43">
        <v>30</v>
      </c>
      <c r="G95" s="43">
        <v>2.4300000000000002</v>
      </c>
      <c r="H95" s="43">
        <v>0.3</v>
      </c>
      <c r="I95" s="43">
        <v>14.64</v>
      </c>
      <c r="J95" s="43">
        <v>72.599999999999994</v>
      </c>
      <c r="K95" s="44" t="s">
        <v>41</v>
      </c>
      <c r="L95" s="43">
        <v>2.1</v>
      </c>
    </row>
    <row r="96" spans="1:12" ht="14.4" x14ac:dyDescent="0.3">
      <c r="A96" s="23"/>
      <c r="B96" s="15"/>
      <c r="C96" s="11"/>
      <c r="D96" s="7" t="s">
        <v>32</v>
      </c>
      <c r="E96" s="42" t="s">
        <v>50</v>
      </c>
      <c r="F96" s="43">
        <v>40</v>
      </c>
      <c r="G96" s="43">
        <v>2.23</v>
      </c>
      <c r="H96" s="43">
        <v>0.45</v>
      </c>
      <c r="I96" s="43">
        <v>19.600000000000001</v>
      </c>
      <c r="J96" s="43">
        <v>91.3</v>
      </c>
      <c r="K96" s="44" t="s">
        <v>41</v>
      </c>
      <c r="L96" s="43">
        <v>2.09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750</v>
      </c>
      <c r="G99" s="19">
        <f t="shared" ref="G99" si="46">SUM(G90:G98)</f>
        <v>38.5</v>
      </c>
      <c r="H99" s="19">
        <f t="shared" ref="H99" si="47">SUM(H90:H98)</f>
        <v>28.97</v>
      </c>
      <c r="I99" s="19">
        <f t="shared" ref="I99" si="48">SUM(I90:I98)</f>
        <v>92.75</v>
      </c>
      <c r="J99" s="19">
        <f t="shared" ref="J99:L99" si="49">SUM(J90:J98)</f>
        <v>791.6</v>
      </c>
      <c r="K99" s="25"/>
      <c r="L99" s="19">
        <f t="shared" si="49"/>
        <v>63.39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75" t="s">
        <v>4</v>
      </c>
      <c r="D100" s="76"/>
      <c r="E100" s="31"/>
      <c r="F100" s="32">
        <f>F89+F99</f>
        <v>750</v>
      </c>
      <c r="G100" s="32">
        <f t="shared" ref="G100" si="50">G89+G99</f>
        <v>38.5</v>
      </c>
      <c r="H100" s="32">
        <f t="shared" ref="H100" si="51">H89+H99</f>
        <v>28.97</v>
      </c>
      <c r="I100" s="32">
        <f t="shared" ref="I100" si="52">I89+I99</f>
        <v>92.75</v>
      </c>
      <c r="J100" s="32">
        <f t="shared" ref="J100:L100" si="53">J89+J99</f>
        <v>791.6</v>
      </c>
      <c r="K100" s="55"/>
      <c r="L100" s="56">
        <f t="shared" si="53"/>
        <v>63.39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42</v>
      </c>
      <c r="F109" s="43">
        <v>60</v>
      </c>
      <c r="G109" s="43">
        <v>3</v>
      </c>
      <c r="H109" s="43">
        <v>0.12</v>
      </c>
      <c r="I109" s="43">
        <v>4.9000000000000004</v>
      </c>
      <c r="J109" s="43">
        <v>33</v>
      </c>
      <c r="K109" s="44" t="s">
        <v>66</v>
      </c>
      <c r="L109" s="43">
        <v>3.72</v>
      </c>
    </row>
    <row r="110" spans="1:12" ht="14.4" x14ac:dyDescent="0.3">
      <c r="A110" s="23"/>
      <c r="B110" s="15"/>
      <c r="C110" s="11"/>
      <c r="D110" s="7" t="s">
        <v>27</v>
      </c>
      <c r="E110" s="42" t="s">
        <v>80</v>
      </c>
      <c r="F110" s="43">
        <v>200</v>
      </c>
      <c r="G110" s="43">
        <v>2.76</v>
      </c>
      <c r="H110" s="43">
        <v>7.24</v>
      </c>
      <c r="I110" s="43">
        <v>15</v>
      </c>
      <c r="J110" s="43">
        <v>139.19999999999999</v>
      </c>
      <c r="K110" s="44" t="s">
        <v>81</v>
      </c>
      <c r="L110" s="43">
        <v>12.89</v>
      </c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52" t="s">
        <v>97</v>
      </c>
      <c r="F112" s="43">
        <v>200</v>
      </c>
      <c r="G112" s="68">
        <v>5.4</v>
      </c>
      <c r="H112" s="69">
        <v>7.13</v>
      </c>
      <c r="I112" s="69">
        <v>17.03</v>
      </c>
      <c r="J112" s="68">
        <v>335.63</v>
      </c>
      <c r="K112" s="70">
        <v>443</v>
      </c>
      <c r="L112" s="57">
        <v>31.89</v>
      </c>
    </row>
    <row r="113" spans="1:12" ht="14.4" x14ac:dyDescent="0.3">
      <c r="A113" s="23"/>
      <c r="B113" s="15"/>
      <c r="C113" s="11"/>
      <c r="D113" s="7" t="s">
        <v>30</v>
      </c>
      <c r="E113" s="42" t="s">
        <v>95</v>
      </c>
      <c r="F113" s="43">
        <v>200</v>
      </c>
      <c r="G113" s="43">
        <v>1</v>
      </c>
      <c r="H113" s="43">
        <v>0.1</v>
      </c>
      <c r="I113" s="43">
        <v>15.7</v>
      </c>
      <c r="J113" s="43">
        <v>66.900000000000006</v>
      </c>
      <c r="K113" s="44" t="s">
        <v>73</v>
      </c>
      <c r="L113" s="43">
        <v>8.43</v>
      </c>
    </row>
    <row r="114" spans="1:12" ht="14.4" x14ac:dyDescent="0.3">
      <c r="A114" s="23"/>
      <c r="B114" s="15"/>
      <c r="C114" s="11"/>
      <c r="D114" s="71" t="s">
        <v>24</v>
      </c>
      <c r="E114" s="42" t="s">
        <v>106</v>
      </c>
      <c r="F114" s="43">
        <v>100</v>
      </c>
      <c r="G114" s="43">
        <v>0</v>
      </c>
      <c r="H114" s="43">
        <v>0</v>
      </c>
      <c r="I114" s="43">
        <v>13</v>
      </c>
      <c r="J114" s="43">
        <v>52</v>
      </c>
      <c r="K114" s="44"/>
      <c r="L114" s="43"/>
    </row>
    <row r="115" spans="1:12" ht="14.4" x14ac:dyDescent="0.3">
      <c r="A115" s="23"/>
      <c r="B115" s="15"/>
      <c r="C115" s="11"/>
      <c r="D115" s="7" t="s">
        <v>31</v>
      </c>
      <c r="E115" s="42" t="s">
        <v>40</v>
      </c>
      <c r="F115" s="43">
        <v>30</v>
      </c>
      <c r="G115" s="43">
        <v>2.4300000000000002</v>
      </c>
      <c r="H115" s="43">
        <v>0.3</v>
      </c>
      <c r="I115" s="43">
        <v>14.64</v>
      </c>
      <c r="J115" s="43">
        <v>72.599999999999994</v>
      </c>
      <c r="K115" s="44" t="s">
        <v>41</v>
      </c>
      <c r="L115" s="43">
        <v>2.1</v>
      </c>
    </row>
    <row r="116" spans="1:12" ht="14.4" x14ac:dyDescent="0.3">
      <c r="A116" s="23"/>
      <c r="B116" s="15"/>
      <c r="C116" s="11"/>
      <c r="D116" s="7" t="s">
        <v>32</v>
      </c>
      <c r="E116" s="42" t="s">
        <v>50</v>
      </c>
      <c r="F116" s="43">
        <v>40</v>
      </c>
      <c r="G116" s="43">
        <v>2.23</v>
      </c>
      <c r="H116" s="43">
        <v>0.45</v>
      </c>
      <c r="I116" s="43">
        <v>19.600000000000001</v>
      </c>
      <c r="J116" s="43">
        <v>91.3</v>
      </c>
      <c r="K116" s="44" t="s">
        <v>41</v>
      </c>
      <c r="L116" s="43">
        <v>2.09</v>
      </c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3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4.4" x14ac:dyDescent="0.3">
      <c r="A119" s="24"/>
      <c r="B119" s="17"/>
      <c r="C119" s="8"/>
      <c r="D119" s="18" t="s">
        <v>33</v>
      </c>
      <c r="E119" s="9"/>
      <c r="F119" s="19">
        <f>SUM(F109:F118)</f>
        <v>830</v>
      </c>
      <c r="G119" s="19">
        <f t="shared" ref="G119:J119" si="56">SUM(G109:G118)</f>
        <v>16.82</v>
      </c>
      <c r="H119" s="19">
        <f t="shared" si="56"/>
        <v>15.34</v>
      </c>
      <c r="I119" s="19">
        <f t="shared" si="56"/>
        <v>99.87</v>
      </c>
      <c r="J119" s="19">
        <f t="shared" si="56"/>
        <v>790.63</v>
      </c>
      <c r="K119" s="25"/>
      <c r="L119" s="19">
        <f t="shared" ref="L119" si="57">SUM(L109:L118)</f>
        <v>61.120000000000005</v>
      </c>
    </row>
    <row r="120" spans="1:12" ht="15" thickBot="1" x14ac:dyDescent="0.3">
      <c r="A120" s="29">
        <f>A101</f>
        <v>2</v>
      </c>
      <c r="B120" s="30">
        <f>B101</f>
        <v>1</v>
      </c>
      <c r="C120" s="75" t="s">
        <v>4</v>
      </c>
      <c r="D120" s="76"/>
      <c r="E120" s="31"/>
      <c r="F120" s="32">
        <f>F108+F119</f>
        <v>830</v>
      </c>
      <c r="G120" s="32">
        <f t="shared" ref="G120" si="58">G108+G119</f>
        <v>16.82</v>
      </c>
      <c r="H120" s="32">
        <f t="shared" ref="H120" si="59">H108+H119</f>
        <v>15.34</v>
      </c>
      <c r="I120" s="32">
        <f t="shared" ref="I120" si="60">I108+I119</f>
        <v>99.87</v>
      </c>
      <c r="J120" s="32">
        <f t="shared" ref="J120" si="61">J108+J119</f>
        <v>790.63</v>
      </c>
      <c r="K120" s="55"/>
      <c r="L120" s="56">
        <f>L108+L119</f>
        <v>61.120000000000005</v>
      </c>
    </row>
    <row r="121" spans="1:12" ht="14.4" x14ac:dyDescent="0.3">
      <c r="A121" s="14">
        <v>2</v>
      </c>
      <c r="B121" s="15">
        <v>2</v>
      </c>
      <c r="C121" s="22" t="s">
        <v>20</v>
      </c>
      <c r="D121" s="5" t="s">
        <v>21</v>
      </c>
      <c r="E121" s="39"/>
      <c r="F121" s="40"/>
      <c r="G121" s="40"/>
      <c r="H121" s="40"/>
      <c r="I121" s="40"/>
      <c r="J121" s="40"/>
      <c r="K121" s="41"/>
      <c r="L121" s="40"/>
    </row>
    <row r="122" spans="1:12" ht="14.4" x14ac:dyDescent="0.3">
      <c r="A122" s="14"/>
      <c r="B122" s="15"/>
      <c r="C122" s="11"/>
      <c r="D122" s="6"/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22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7" t="s">
        <v>24</v>
      </c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6"/>
      <c r="B128" s="17"/>
      <c r="C128" s="8"/>
      <c r="D128" s="18" t="s">
        <v>33</v>
      </c>
      <c r="E128" s="9"/>
      <c r="F128" s="19">
        <f>SUM(F121:F127)</f>
        <v>0</v>
      </c>
      <c r="G128" s="19">
        <f t="shared" ref="G128:J128" si="62">SUM(G121:G127)</f>
        <v>0</v>
      </c>
      <c r="H128" s="19">
        <f t="shared" si="62"/>
        <v>0</v>
      </c>
      <c r="I128" s="19">
        <f t="shared" si="62"/>
        <v>0</v>
      </c>
      <c r="J128" s="19">
        <f t="shared" si="62"/>
        <v>0</v>
      </c>
      <c r="K128" s="25"/>
      <c r="L128" s="19">
        <f t="shared" ref="L128" si="63">SUM(L121:L127)</f>
        <v>0</v>
      </c>
    </row>
    <row r="129" spans="1:12" ht="14.4" x14ac:dyDescent="0.3">
      <c r="A129" s="13">
        <f>A121</f>
        <v>2</v>
      </c>
      <c r="B129" s="13">
        <f>B121</f>
        <v>2</v>
      </c>
      <c r="C129" s="10" t="s">
        <v>25</v>
      </c>
      <c r="D129" s="7" t="s">
        <v>26</v>
      </c>
      <c r="E129" s="42" t="s">
        <v>82</v>
      </c>
      <c r="F129" s="43">
        <v>80</v>
      </c>
      <c r="G129" s="43">
        <v>1.7</v>
      </c>
      <c r="H129" s="43">
        <v>5.7</v>
      </c>
      <c r="I129" s="43">
        <v>8.1</v>
      </c>
      <c r="J129" s="43">
        <v>90.6</v>
      </c>
      <c r="K129" s="44" t="s">
        <v>83</v>
      </c>
      <c r="L129" s="43">
        <v>2.72</v>
      </c>
    </row>
    <row r="130" spans="1:12" ht="39.6" x14ac:dyDescent="0.3">
      <c r="A130" s="14"/>
      <c r="B130" s="15"/>
      <c r="C130" s="11"/>
      <c r="D130" s="7" t="s">
        <v>27</v>
      </c>
      <c r="E130" s="42" t="s">
        <v>102</v>
      </c>
      <c r="F130" s="43">
        <v>200</v>
      </c>
      <c r="G130" s="43">
        <v>8.74</v>
      </c>
      <c r="H130" s="43">
        <v>8.1199999999999992</v>
      </c>
      <c r="I130" s="43">
        <v>6.03</v>
      </c>
      <c r="J130" s="43">
        <v>132.47999999999999</v>
      </c>
      <c r="K130" s="44" t="s">
        <v>43</v>
      </c>
      <c r="L130" s="43">
        <v>7.77</v>
      </c>
    </row>
    <row r="131" spans="1:12" ht="14.4" x14ac:dyDescent="0.3">
      <c r="A131" s="14"/>
      <c r="B131" s="15"/>
      <c r="C131" s="11"/>
      <c r="D131" s="7" t="s">
        <v>28</v>
      </c>
      <c r="E131" s="42" t="s">
        <v>44</v>
      </c>
      <c r="F131" s="43">
        <v>100</v>
      </c>
      <c r="G131" s="43">
        <v>13.9</v>
      </c>
      <c r="H131" s="43">
        <v>6.5</v>
      </c>
      <c r="I131" s="43">
        <v>4</v>
      </c>
      <c r="J131" s="43">
        <v>132</v>
      </c>
      <c r="K131" s="44" t="s">
        <v>45</v>
      </c>
      <c r="L131" s="43">
        <v>32.659999999999997</v>
      </c>
    </row>
    <row r="132" spans="1:12" ht="14.4" x14ac:dyDescent="0.3">
      <c r="A132" s="14"/>
      <c r="B132" s="15"/>
      <c r="C132" s="11"/>
      <c r="D132" s="7" t="s">
        <v>29</v>
      </c>
      <c r="E132" s="42" t="s">
        <v>46</v>
      </c>
      <c r="F132" s="43">
        <v>150</v>
      </c>
      <c r="G132" s="43">
        <v>5.3</v>
      </c>
      <c r="H132" s="43">
        <v>5.5</v>
      </c>
      <c r="I132" s="43">
        <v>32.700000000000003</v>
      </c>
      <c r="J132" s="43">
        <v>202</v>
      </c>
      <c r="K132" s="44" t="s">
        <v>47</v>
      </c>
      <c r="L132" s="43">
        <v>5.37</v>
      </c>
    </row>
    <row r="133" spans="1:12" ht="14.4" x14ac:dyDescent="0.3">
      <c r="A133" s="14"/>
      <c r="B133" s="15"/>
      <c r="C133" s="11"/>
      <c r="D133" s="7" t="s">
        <v>30</v>
      </c>
      <c r="E133" s="52" t="s">
        <v>98</v>
      </c>
      <c r="F133" s="43">
        <v>200</v>
      </c>
      <c r="G133" s="64">
        <v>0.2</v>
      </c>
      <c r="H133" s="64">
        <v>0</v>
      </c>
      <c r="I133" s="64">
        <v>15</v>
      </c>
      <c r="J133" s="64">
        <v>58</v>
      </c>
      <c r="K133" s="64" t="s">
        <v>101</v>
      </c>
      <c r="L133" s="43">
        <v>1.68</v>
      </c>
    </row>
    <row r="134" spans="1:12" ht="14.4" x14ac:dyDescent="0.3">
      <c r="A134" s="14"/>
      <c r="B134" s="15"/>
      <c r="C134" s="11"/>
      <c r="D134" s="7" t="s">
        <v>31</v>
      </c>
      <c r="E134" s="42" t="s">
        <v>40</v>
      </c>
      <c r="F134" s="43">
        <v>30</v>
      </c>
      <c r="G134" s="43">
        <v>2.4300000000000002</v>
      </c>
      <c r="H134" s="43">
        <v>0.3</v>
      </c>
      <c r="I134" s="43">
        <v>14.64</v>
      </c>
      <c r="J134" s="43">
        <v>72.599999999999994</v>
      </c>
      <c r="K134" s="44" t="s">
        <v>41</v>
      </c>
      <c r="L134" s="43">
        <v>2.1</v>
      </c>
    </row>
    <row r="135" spans="1:12" ht="14.4" x14ac:dyDescent="0.3">
      <c r="A135" s="14"/>
      <c r="B135" s="15"/>
      <c r="C135" s="11"/>
      <c r="D135" s="7" t="s">
        <v>32</v>
      </c>
      <c r="E135" s="42" t="s">
        <v>50</v>
      </c>
      <c r="F135" s="43">
        <v>40</v>
      </c>
      <c r="G135" s="43">
        <v>2.23</v>
      </c>
      <c r="H135" s="43">
        <v>0.45</v>
      </c>
      <c r="I135" s="43">
        <v>19.600000000000001</v>
      </c>
      <c r="J135" s="43">
        <v>91.3</v>
      </c>
      <c r="K135" s="44" t="s">
        <v>41</v>
      </c>
      <c r="L135" s="43">
        <v>2.09</v>
      </c>
    </row>
    <row r="136" spans="1:12" ht="14.4" x14ac:dyDescent="0.3">
      <c r="A136" s="14"/>
      <c r="B136" s="15"/>
      <c r="C136" s="11"/>
      <c r="D136" s="6" t="s">
        <v>63</v>
      </c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4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4.4" x14ac:dyDescent="0.3">
      <c r="A138" s="16"/>
      <c r="B138" s="17"/>
      <c r="C138" s="8"/>
      <c r="D138" s="18" t="s">
        <v>33</v>
      </c>
      <c r="E138" s="9"/>
      <c r="F138" s="19">
        <f>SUM(F129:F137)</f>
        <v>800</v>
      </c>
      <c r="G138" s="19">
        <f>SUM(G129:G137)</f>
        <v>34.5</v>
      </c>
      <c r="H138" s="19">
        <f>SUM(H129:H137)</f>
        <v>26.57</v>
      </c>
      <c r="I138" s="19">
        <f>SUM(I129:I137)</f>
        <v>100.07</v>
      </c>
      <c r="J138" s="19">
        <f>SUM(J129:J137)</f>
        <v>778.9799999999999</v>
      </c>
      <c r="K138" s="25"/>
      <c r="L138" s="19">
        <f>SUM(L129:L137)</f>
        <v>54.39</v>
      </c>
    </row>
    <row r="139" spans="1:12" ht="15" thickBot="1" x14ac:dyDescent="0.3">
      <c r="A139" s="33">
        <f>A121</f>
        <v>2</v>
      </c>
      <c r="B139" s="33">
        <f>B121</f>
        <v>2</v>
      </c>
      <c r="C139" s="75" t="s">
        <v>4</v>
      </c>
      <c r="D139" s="76"/>
      <c r="E139" s="31"/>
      <c r="F139" s="32">
        <f>F128+F138</f>
        <v>800</v>
      </c>
      <c r="G139" s="32">
        <f>G128+G138</f>
        <v>34.5</v>
      </c>
      <c r="H139" s="32">
        <f>H128+H138</f>
        <v>26.57</v>
      </c>
      <c r="I139" s="32">
        <f>I128+I138</f>
        <v>100.07</v>
      </c>
      <c r="J139" s="32">
        <f>J128+J138</f>
        <v>778.9799999999999</v>
      </c>
      <c r="K139" s="55"/>
      <c r="L139" s="56">
        <f>L128+L138</f>
        <v>54.39</v>
      </c>
    </row>
    <row r="140" spans="1:12" ht="14.4" x14ac:dyDescent="0.3">
      <c r="A140" s="20">
        <v>2</v>
      </c>
      <c r="B140" s="21">
        <v>3</v>
      </c>
      <c r="C140" s="22" t="s">
        <v>20</v>
      </c>
      <c r="D140" s="5" t="s">
        <v>21</v>
      </c>
      <c r="E140" s="39"/>
      <c r="F140" s="40"/>
      <c r="G140" s="40"/>
      <c r="H140" s="40"/>
      <c r="I140" s="40"/>
      <c r="J140" s="40"/>
      <c r="K140" s="41"/>
      <c r="L140" s="40"/>
    </row>
    <row r="141" spans="1:12" ht="14.4" x14ac:dyDescent="0.3">
      <c r="A141" s="23"/>
      <c r="B141" s="15"/>
      <c r="C141" s="11"/>
      <c r="D141" s="6"/>
      <c r="E141" s="42"/>
      <c r="F141" s="43"/>
      <c r="G141" s="43"/>
      <c r="H141" s="43"/>
      <c r="I141" s="43"/>
      <c r="J141" s="43"/>
      <c r="K141" s="44"/>
      <c r="L141" s="43"/>
    </row>
    <row r="142" spans="1:12" ht="14.4" x14ac:dyDescent="0.3">
      <c r="A142" s="23"/>
      <c r="B142" s="15"/>
      <c r="C142" s="11"/>
      <c r="D142" s="7" t="s">
        <v>22</v>
      </c>
      <c r="E142" s="42"/>
      <c r="F142" s="43"/>
      <c r="G142" s="43"/>
      <c r="H142" s="43"/>
      <c r="I142" s="43"/>
      <c r="J142" s="43"/>
      <c r="K142" s="44"/>
      <c r="L142" s="43"/>
    </row>
    <row r="143" spans="1:12" ht="15.75" customHeight="1" x14ac:dyDescent="0.3">
      <c r="A143" s="23"/>
      <c r="B143" s="15"/>
      <c r="C143" s="11"/>
      <c r="D143" s="7" t="s">
        <v>23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7" t="s">
        <v>24</v>
      </c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4"/>
      <c r="B147" s="17"/>
      <c r="C147" s="8"/>
      <c r="D147" s="18" t="s">
        <v>33</v>
      </c>
      <c r="E147" s="9"/>
      <c r="F147" s="19">
        <f>SUM(F140:F146)</f>
        <v>0</v>
      </c>
      <c r="G147" s="19">
        <f t="shared" ref="G147:J147" si="64">SUM(G140:G146)</f>
        <v>0</v>
      </c>
      <c r="H147" s="19">
        <f t="shared" si="64"/>
        <v>0</v>
      </c>
      <c r="I147" s="19">
        <f t="shared" si="64"/>
        <v>0</v>
      </c>
      <c r="J147" s="19">
        <f t="shared" si="64"/>
        <v>0</v>
      </c>
      <c r="K147" s="25"/>
      <c r="L147" s="19">
        <f t="shared" ref="L147" si="65">SUM(L140:L146)</f>
        <v>0</v>
      </c>
    </row>
    <row r="148" spans="1:12" ht="14.4" x14ac:dyDescent="0.3">
      <c r="A148" s="26">
        <f>A140</f>
        <v>2</v>
      </c>
      <c r="B148" s="13">
        <f>B140</f>
        <v>3</v>
      </c>
      <c r="C148" s="10" t="s">
        <v>25</v>
      </c>
      <c r="D148" s="7" t="s">
        <v>26</v>
      </c>
      <c r="E148" s="42" t="s">
        <v>74</v>
      </c>
      <c r="F148" s="43">
        <v>80</v>
      </c>
      <c r="G148" s="43">
        <v>1.1000000000000001</v>
      </c>
      <c r="H148" s="43">
        <v>3.6</v>
      </c>
      <c r="I148" s="43">
        <v>6.1</v>
      </c>
      <c r="J148" s="43">
        <v>60.8</v>
      </c>
      <c r="K148" s="44" t="s">
        <v>75</v>
      </c>
      <c r="L148" s="43">
        <v>2.1</v>
      </c>
    </row>
    <row r="149" spans="1:12" ht="26.4" x14ac:dyDescent="0.3">
      <c r="A149" s="23"/>
      <c r="B149" s="15"/>
      <c r="C149" s="11"/>
      <c r="D149" s="7" t="s">
        <v>27</v>
      </c>
      <c r="E149" s="42" t="s">
        <v>104</v>
      </c>
      <c r="F149" s="43">
        <v>200</v>
      </c>
      <c r="G149" s="43">
        <v>12.14</v>
      </c>
      <c r="H149" s="43">
        <v>5.32</v>
      </c>
      <c r="I149" s="43">
        <v>15.61</v>
      </c>
      <c r="J149" s="43">
        <v>162.9</v>
      </c>
      <c r="K149" s="44" t="s">
        <v>77</v>
      </c>
      <c r="L149" s="43">
        <v>13.1</v>
      </c>
    </row>
    <row r="150" spans="1:12" ht="14.4" x14ac:dyDescent="0.3">
      <c r="A150" s="23"/>
      <c r="B150" s="15"/>
      <c r="C150" s="11"/>
      <c r="D150" s="7" t="s">
        <v>28</v>
      </c>
      <c r="E150" s="42" t="s">
        <v>84</v>
      </c>
      <c r="F150" s="43">
        <v>90</v>
      </c>
      <c r="G150" s="43">
        <v>12.56</v>
      </c>
      <c r="H150" s="43">
        <v>7.12</v>
      </c>
      <c r="I150" s="43">
        <v>0.32</v>
      </c>
      <c r="J150" s="43">
        <v>115.2</v>
      </c>
      <c r="K150" s="44" t="s">
        <v>85</v>
      </c>
      <c r="L150" s="43">
        <v>25.72</v>
      </c>
    </row>
    <row r="151" spans="1:12" ht="14.4" x14ac:dyDescent="0.3">
      <c r="A151" s="23"/>
      <c r="B151" s="15"/>
      <c r="C151" s="11"/>
      <c r="D151" s="7" t="s">
        <v>29</v>
      </c>
      <c r="E151" s="42" t="s">
        <v>71</v>
      </c>
      <c r="F151" s="43">
        <v>150</v>
      </c>
      <c r="G151" s="43">
        <v>3.4</v>
      </c>
      <c r="H151" s="43">
        <v>5.4</v>
      </c>
      <c r="I151" s="43">
        <v>34.9</v>
      </c>
      <c r="J151" s="43">
        <v>202.1</v>
      </c>
      <c r="K151" s="44" t="s">
        <v>72</v>
      </c>
      <c r="L151" s="43">
        <v>7.82</v>
      </c>
    </row>
    <row r="152" spans="1:12" ht="14.4" x14ac:dyDescent="0.3">
      <c r="A152" s="23"/>
      <c r="B152" s="15"/>
      <c r="C152" s="11"/>
      <c r="D152" s="7" t="s">
        <v>30</v>
      </c>
      <c r="E152" s="42" t="s">
        <v>48</v>
      </c>
      <c r="F152" s="43">
        <v>200</v>
      </c>
      <c r="G152" s="43">
        <v>0.4</v>
      </c>
      <c r="H152" s="43">
        <v>0.1</v>
      </c>
      <c r="I152" s="43">
        <v>18.399999999999999</v>
      </c>
      <c r="J152" s="43">
        <v>75.8</v>
      </c>
      <c r="K152" s="44" t="s">
        <v>49</v>
      </c>
      <c r="L152" s="43">
        <v>4.9800000000000004</v>
      </c>
    </row>
    <row r="153" spans="1:12" ht="14.4" x14ac:dyDescent="0.3">
      <c r="A153" s="23"/>
      <c r="B153" s="15"/>
      <c r="C153" s="11"/>
      <c r="D153" s="7"/>
      <c r="E153" s="42" t="s">
        <v>107</v>
      </c>
      <c r="F153" s="43">
        <v>20</v>
      </c>
      <c r="G153" s="43">
        <v>1.3</v>
      </c>
      <c r="H153" s="43">
        <v>6</v>
      </c>
      <c r="I153" s="43">
        <v>12</v>
      </c>
      <c r="J153" s="43">
        <v>92</v>
      </c>
      <c r="K153" s="44"/>
      <c r="L153" s="43"/>
    </row>
    <row r="154" spans="1:12" ht="14.4" x14ac:dyDescent="0.3">
      <c r="A154" s="23"/>
      <c r="B154" s="15"/>
      <c r="C154" s="11"/>
      <c r="D154" s="7" t="s">
        <v>31</v>
      </c>
      <c r="E154" s="42" t="s">
        <v>40</v>
      </c>
      <c r="F154" s="43">
        <v>30</v>
      </c>
      <c r="G154" s="43">
        <v>2.4300000000000002</v>
      </c>
      <c r="H154" s="43">
        <v>0.3</v>
      </c>
      <c r="I154" s="43">
        <v>14.64</v>
      </c>
      <c r="J154" s="43">
        <v>72.599999999999994</v>
      </c>
      <c r="K154" s="44" t="s">
        <v>41</v>
      </c>
      <c r="L154" s="43">
        <v>2.1</v>
      </c>
    </row>
    <row r="155" spans="1:12" ht="14.4" x14ac:dyDescent="0.3">
      <c r="A155" s="23"/>
      <c r="B155" s="15"/>
      <c r="C155" s="11"/>
      <c r="D155" s="7" t="s">
        <v>32</v>
      </c>
      <c r="E155" s="42" t="s">
        <v>50</v>
      </c>
      <c r="F155" s="43">
        <v>40</v>
      </c>
      <c r="G155" s="43">
        <v>2.23</v>
      </c>
      <c r="H155" s="43">
        <v>0.45</v>
      </c>
      <c r="I155" s="43">
        <v>19.600000000000001</v>
      </c>
      <c r="J155" s="43">
        <v>91.3</v>
      </c>
      <c r="K155" s="44" t="s">
        <v>41</v>
      </c>
      <c r="L155" s="43">
        <v>2.09</v>
      </c>
    </row>
    <row r="156" spans="1:12" ht="14.4" x14ac:dyDescent="0.3">
      <c r="A156" s="23"/>
      <c r="B156" s="15"/>
      <c r="C156" s="11"/>
      <c r="D156" s="6"/>
      <c r="E156" s="42"/>
      <c r="F156" s="43"/>
      <c r="G156" s="43"/>
      <c r="H156" s="43"/>
      <c r="I156" s="43"/>
      <c r="J156" s="43"/>
      <c r="K156" s="44"/>
      <c r="L156" s="43"/>
    </row>
    <row r="157" spans="1:12" ht="14.4" x14ac:dyDescent="0.3">
      <c r="A157" s="23"/>
      <c r="B157" s="15"/>
      <c r="C157" s="11"/>
      <c r="D157" s="6"/>
      <c r="E157" s="42"/>
      <c r="F157" s="43"/>
      <c r="G157" s="43"/>
      <c r="H157" s="43"/>
      <c r="I157" s="43"/>
      <c r="J157" s="43"/>
      <c r="K157" s="44"/>
      <c r="L157" s="43"/>
    </row>
    <row r="158" spans="1:12" ht="14.4" x14ac:dyDescent="0.3">
      <c r="A158" s="24"/>
      <c r="B158" s="17"/>
      <c r="C158" s="8"/>
      <c r="D158" s="18" t="s">
        <v>33</v>
      </c>
      <c r="E158" s="9"/>
      <c r="F158" s="19">
        <f>SUM(F148:F157)</f>
        <v>810</v>
      </c>
      <c r="G158" s="19">
        <f t="shared" ref="G158:J158" si="66">SUM(G148:G157)</f>
        <v>35.559999999999995</v>
      </c>
      <c r="H158" s="19">
        <f t="shared" si="66"/>
        <v>28.29</v>
      </c>
      <c r="I158" s="19">
        <f t="shared" si="66"/>
        <v>121.57</v>
      </c>
      <c r="J158" s="19">
        <f t="shared" si="66"/>
        <v>872.69999999999993</v>
      </c>
      <c r="K158" s="25"/>
      <c r="L158" s="19">
        <f t="shared" ref="L158" si="67">SUM(L148:L157)</f>
        <v>57.91</v>
      </c>
    </row>
    <row r="159" spans="1:12" ht="15" thickBot="1" x14ac:dyDescent="0.3">
      <c r="A159" s="29">
        <f>A140</f>
        <v>2</v>
      </c>
      <c r="B159" s="30">
        <f>B140</f>
        <v>3</v>
      </c>
      <c r="C159" s="75" t="s">
        <v>4</v>
      </c>
      <c r="D159" s="76"/>
      <c r="E159" s="31"/>
      <c r="F159" s="32">
        <f>F147+F158</f>
        <v>810</v>
      </c>
      <c r="G159" s="32">
        <f t="shared" ref="G159" si="68">G147+G158</f>
        <v>35.559999999999995</v>
      </c>
      <c r="H159" s="32">
        <f t="shared" ref="H159" si="69">H147+H158</f>
        <v>28.29</v>
      </c>
      <c r="I159" s="32">
        <f t="shared" ref="I159" si="70">I147+I158</f>
        <v>121.57</v>
      </c>
      <c r="J159" s="32">
        <f t="shared" ref="J159:L159" si="71">J147+J158</f>
        <v>872.69999999999993</v>
      </c>
      <c r="K159" s="55"/>
      <c r="L159" s="56">
        <f t="shared" si="71"/>
        <v>57.91</v>
      </c>
    </row>
    <row r="160" spans="1:12" ht="14.4" x14ac:dyDescent="0.3">
      <c r="A160" s="20">
        <v>2</v>
      </c>
      <c r="B160" s="21">
        <v>4</v>
      </c>
      <c r="C160" s="22" t="s">
        <v>20</v>
      </c>
      <c r="D160" s="5" t="s">
        <v>21</v>
      </c>
      <c r="E160" s="39"/>
      <c r="F160" s="40"/>
      <c r="G160" s="40"/>
      <c r="H160" s="40"/>
      <c r="I160" s="40"/>
      <c r="J160" s="40"/>
      <c r="K160" s="41"/>
      <c r="L160" s="40"/>
    </row>
    <row r="161" spans="1:12" ht="14.4" x14ac:dyDescent="0.3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22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7" t="s">
        <v>23</v>
      </c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7" t="s">
        <v>24</v>
      </c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3"/>
      <c r="B166" s="15"/>
      <c r="C166" s="11"/>
      <c r="D166" s="6"/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4"/>
      <c r="B167" s="17"/>
      <c r="C167" s="8"/>
      <c r="D167" s="18" t="s">
        <v>33</v>
      </c>
      <c r="E167" s="9"/>
      <c r="F167" s="19">
        <f>SUM(F160:F166)</f>
        <v>0</v>
      </c>
      <c r="G167" s="19">
        <f t="shared" ref="G167:J167" si="72">SUM(G160:G166)</f>
        <v>0</v>
      </c>
      <c r="H167" s="19">
        <f t="shared" si="72"/>
        <v>0</v>
      </c>
      <c r="I167" s="19">
        <f t="shared" si="72"/>
        <v>0</v>
      </c>
      <c r="J167" s="19">
        <f t="shared" si="72"/>
        <v>0</v>
      </c>
      <c r="K167" s="25"/>
      <c r="L167" s="19">
        <f t="shared" ref="L167" si="73">SUM(L160:L166)</f>
        <v>0</v>
      </c>
    </row>
    <row r="168" spans="1:12" ht="14.4" x14ac:dyDescent="0.3">
      <c r="A168" s="26">
        <f>A160</f>
        <v>2</v>
      </c>
      <c r="B168" s="13">
        <f>B160</f>
        <v>4</v>
      </c>
      <c r="C168" s="10" t="s">
        <v>25</v>
      </c>
      <c r="D168" s="7" t="s">
        <v>26</v>
      </c>
      <c r="E168" s="42" t="s">
        <v>51</v>
      </c>
      <c r="F168" s="43">
        <v>80</v>
      </c>
      <c r="G168" s="43">
        <v>1.8</v>
      </c>
      <c r="H168" s="43">
        <v>5.7</v>
      </c>
      <c r="I168" s="43">
        <v>9.1</v>
      </c>
      <c r="J168" s="43">
        <v>95.2</v>
      </c>
      <c r="K168" s="44" t="s">
        <v>52</v>
      </c>
      <c r="L168" s="43">
        <v>2.1</v>
      </c>
    </row>
    <row r="169" spans="1:12" ht="39.6" x14ac:dyDescent="0.3">
      <c r="A169" s="23"/>
      <c r="B169" s="15"/>
      <c r="C169" s="11"/>
      <c r="D169" s="7" t="s">
        <v>27</v>
      </c>
      <c r="E169" s="42" t="s">
        <v>105</v>
      </c>
      <c r="F169" s="43">
        <v>200</v>
      </c>
      <c r="G169" s="43">
        <v>8.9600000000000009</v>
      </c>
      <c r="H169" s="43">
        <v>7.9</v>
      </c>
      <c r="I169" s="43">
        <v>10.55</v>
      </c>
      <c r="J169" s="43">
        <v>149</v>
      </c>
      <c r="K169" s="44" t="s">
        <v>86</v>
      </c>
      <c r="L169" s="43">
        <v>7.95</v>
      </c>
    </row>
    <row r="170" spans="1:12" ht="26.4" x14ac:dyDescent="0.3">
      <c r="A170" s="23"/>
      <c r="B170" s="15"/>
      <c r="C170" s="11"/>
      <c r="D170" s="7" t="s">
        <v>28</v>
      </c>
      <c r="E170" s="42" t="s">
        <v>87</v>
      </c>
      <c r="F170" s="43">
        <v>100</v>
      </c>
      <c r="G170" s="43">
        <v>19.53</v>
      </c>
      <c r="H170" s="43">
        <v>4.78</v>
      </c>
      <c r="I170" s="43">
        <v>4.1900000000000004</v>
      </c>
      <c r="J170" s="43">
        <v>137.41999999999999</v>
      </c>
      <c r="K170" s="44" t="s">
        <v>88</v>
      </c>
      <c r="L170" s="43">
        <v>28.06</v>
      </c>
    </row>
    <row r="171" spans="1:12" ht="14.4" x14ac:dyDescent="0.3">
      <c r="A171" s="23"/>
      <c r="B171" s="15"/>
      <c r="C171" s="11"/>
      <c r="D171" s="7" t="s">
        <v>29</v>
      </c>
      <c r="E171" s="42" t="s">
        <v>61</v>
      </c>
      <c r="F171" s="43">
        <v>200</v>
      </c>
      <c r="G171" s="43">
        <v>4.0999999999999996</v>
      </c>
      <c r="H171" s="43">
        <v>8.1</v>
      </c>
      <c r="I171" s="43">
        <v>26.4</v>
      </c>
      <c r="J171" s="43">
        <v>194.4</v>
      </c>
      <c r="K171" s="44" t="s">
        <v>62</v>
      </c>
      <c r="L171" s="43">
        <v>10.039999999999999</v>
      </c>
    </row>
    <row r="172" spans="1:12" ht="14.4" x14ac:dyDescent="0.3">
      <c r="A172" s="23"/>
      <c r="B172" s="15"/>
      <c r="C172" s="11"/>
      <c r="D172" s="7" t="s">
        <v>30</v>
      </c>
      <c r="E172" s="42" t="s">
        <v>55</v>
      </c>
      <c r="F172" s="43">
        <v>200</v>
      </c>
      <c r="G172" s="43">
        <v>0.5</v>
      </c>
      <c r="H172" s="43">
        <v>0</v>
      </c>
      <c r="I172" s="43">
        <v>19.7</v>
      </c>
      <c r="J172" s="43">
        <v>81</v>
      </c>
      <c r="K172" s="44" t="s">
        <v>56</v>
      </c>
      <c r="L172" s="43">
        <v>4.53</v>
      </c>
    </row>
    <row r="173" spans="1:12" ht="14.4" x14ac:dyDescent="0.3">
      <c r="A173" s="23"/>
      <c r="B173" s="15"/>
      <c r="C173" s="11"/>
      <c r="D173" s="71" t="s">
        <v>24</v>
      </c>
      <c r="E173" s="42" t="s">
        <v>108</v>
      </c>
      <c r="F173" s="43">
        <v>100</v>
      </c>
      <c r="G173" s="43">
        <v>0</v>
      </c>
      <c r="H173" s="43">
        <v>0</v>
      </c>
      <c r="I173" s="43">
        <v>12.6</v>
      </c>
      <c r="J173" s="43">
        <v>52</v>
      </c>
      <c r="K173" s="44"/>
      <c r="L173" s="43"/>
    </row>
    <row r="174" spans="1:12" ht="14.4" x14ac:dyDescent="0.3">
      <c r="A174" s="23"/>
      <c r="B174" s="15"/>
      <c r="C174" s="11"/>
      <c r="D174" s="7" t="s">
        <v>31</v>
      </c>
      <c r="E174" s="42" t="s">
        <v>40</v>
      </c>
      <c r="F174" s="43">
        <v>30</v>
      </c>
      <c r="G174" s="43">
        <v>2.4300000000000002</v>
      </c>
      <c r="H174" s="43">
        <v>0.3</v>
      </c>
      <c r="I174" s="43">
        <v>14.64</v>
      </c>
      <c r="J174" s="43">
        <v>72.599999999999994</v>
      </c>
      <c r="K174" s="44" t="s">
        <v>41</v>
      </c>
      <c r="L174" s="43">
        <v>2.1</v>
      </c>
    </row>
    <row r="175" spans="1:12" ht="14.4" x14ac:dyDescent="0.3">
      <c r="A175" s="23"/>
      <c r="B175" s="15"/>
      <c r="C175" s="11"/>
      <c r="D175" s="7" t="s">
        <v>32</v>
      </c>
      <c r="E175" s="42" t="s">
        <v>50</v>
      </c>
      <c r="F175" s="43">
        <v>40</v>
      </c>
      <c r="G175" s="43">
        <v>2.23</v>
      </c>
      <c r="H175" s="43">
        <v>0.45</v>
      </c>
      <c r="I175" s="43">
        <v>19.600000000000001</v>
      </c>
      <c r="J175" s="43">
        <v>91.3</v>
      </c>
      <c r="K175" s="44" t="s">
        <v>41</v>
      </c>
      <c r="L175" s="43">
        <v>2.09</v>
      </c>
    </row>
    <row r="176" spans="1:12" ht="14.4" x14ac:dyDescent="0.3">
      <c r="A176" s="23"/>
      <c r="B176" s="15"/>
      <c r="C176" s="11"/>
      <c r="D176" s="6"/>
      <c r="E176" s="42"/>
      <c r="F176" s="43"/>
      <c r="G176" s="43"/>
      <c r="H176" s="43"/>
      <c r="I176" s="43"/>
      <c r="J176" s="43"/>
      <c r="K176" s="44"/>
      <c r="L176" s="43"/>
    </row>
    <row r="177" spans="1:12" ht="14.4" x14ac:dyDescent="0.3">
      <c r="A177" s="23"/>
      <c r="B177" s="15"/>
      <c r="C177" s="11"/>
      <c r="D177" s="6"/>
      <c r="E177" s="42"/>
      <c r="F177" s="43"/>
      <c r="G177" s="43"/>
      <c r="H177" s="43"/>
      <c r="I177" s="43"/>
      <c r="J177" s="43"/>
      <c r="K177" s="44"/>
      <c r="L177" s="43"/>
    </row>
    <row r="178" spans="1:12" ht="14.4" x14ac:dyDescent="0.3">
      <c r="A178" s="24"/>
      <c r="B178" s="17"/>
      <c r="C178" s="8"/>
      <c r="D178" s="18" t="s">
        <v>33</v>
      </c>
      <c r="E178" s="9"/>
      <c r="F178" s="19">
        <f>SUM(F168:F177)</f>
        <v>950</v>
      </c>
      <c r="G178" s="19">
        <f t="shared" ref="G178:J178" si="74">SUM(G168:G177)</f>
        <v>39.549999999999997</v>
      </c>
      <c r="H178" s="19">
        <f t="shared" si="74"/>
        <v>27.230000000000004</v>
      </c>
      <c r="I178" s="19">
        <f t="shared" si="74"/>
        <v>116.78</v>
      </c>
      <c r="J178" s="19">
        <f t="shared" si="74"/>
        <v>872.92</v>
      </c>
      <c r="K178" s="25"/>
      <c r="L178" s="19">
        <f t="shared" ref="L178" si="75">SUM(L168:L177)</f>
        <v>56.870000000000005</v>
      </c>
    </row>
    <row r="179" spans="1:12" ht="15" thickBot="1" x14ac:dyDescent="0.3">
      <c r="A179" s="29">
        <f>A160</f>
        <v>2</v>
      </c>
      <c r="B179" s="30">
        <f>B160</f>
        <v>4</v>
      </c>
      <c r="C179" s="75" t="s">
        <v>4</v>
      </c>
      <c r="D179" s="76"/>
      <c r="E179" s="31"/>
      <c r="F179" s="32">
        <f>F167+F178</f>
        <v>950</v>
      </c>
      <c r="G179" s="32">
        <f t="shared" ref="G179" si="76">G167+G178</f>
        <v>39.549999999999997</v>
      </c>
      <c r="H179" s="32">
        <f t="shared" ref="H179" si="77">H167+H178</f>
        <v>27.230000000000004</v>
      </c>
      <c r="I179" s="32">
        <f t="shared" ref="I179" si="78">I167+I178</f>
        <v>116.78</v>
      </c>
      <c r="J179" s="32">
        <f t="shared" ref="J179:L179" si="79">J167+J178</f>
        <v>872.92</v>
      </c>
      <c r="K179" s="55"/>
      <c r="L179" s="56">
        <f t="shared" si="79"/>
        <v>56.870000000000005</v>
      </c>
    </row>
    <row r="180" spans="1:12" ht="14.4" x14ac:dyDescent="0.3">
      <c r="A180" s="20">
        <v>2</v>
      </c>
      <c r="B180" s="21">
        <v>5</v>
      </c>
      <c r="C180" s="22" t="s">
        <v>20</v>
      </c>
      <c r="D180" s="5" t="s">
        <v>21</v>
      </c>
      <c r="E180" s="39"/>
      <c r="F180" s="40"/>
      <c r="G180" s="40"/>
      <c r="H180" s="40"/>
      <c r="I180" s="40"/>
      <c r="J180" s="40"/>
      <c r="K180" s="41"/>
      <c r="L180" s="40"/>
    </row>
    <row r="181" spans="1:12" ht="14.4" x14ac:dyDescent="0.3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7" t="s">
        <v>22</v>
      </c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7" t="s">
        <v>23</v>
      </c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7" t="s">
        <v>24</v>
      </c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3"/>
      <c r="B185" s="15"/>
      <c r="C185" s="11"/>
      <c r="D185" s="6"/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6"/>
      <c r="E186" s="42"/>
      <c r="F186" s="43"/>
      <c r="G186" s="43"/>
      <c r="H186" s="43"/>
      <c r="I186" s="43"/>
      <c r="J186" s="43"/>
      <c r="K186" s="44"/>
      <c r="L186" s="43"/>
    </row>
    <row r="187" spans="1:12" ht="15.75" customHeight="1" x14ac:dyDescent="0.3">
      <c r="A187" s="24"/>
      <c r="B187" s="17"/>
      <c r="C187" s="8"/>
      <c r="D187" s="18" t="s">
        <v>33</v>
      </c>
      <c r="E187" s="9"/>
      <c r="F187" s="19">
        <f>SUM(F180:F186)</f>
        <v>0</v>
      </c>
      <c r="G187" s="19">
        <f t="shared" ref="G187:J187" si="80">SUM(G180:G186)</f>
        <v>0</v>
      </c>
      <c r="H187" s="19">
        <f t="shared" si="80"/>
        <v>0</v>
      </c>
      <c r="I187" s="19">
        <f t="shared" si="80"/>
        <v>0</v>
      </c>
      <c r="J187" s="19">
        <f t="shared" si="80"/>
        <v>0</v>
      </c>
      <c r="K187" s="25"/>
      <c r="L187" s="19">
        <f t="shared" ref="L187" si="81">SUM(L180:L186)</f>
        <v>0</v>
      </c>
    </row>
    <row r="188" spans="1:12" ht="14.4" x14ac:dyDescent="0.3">
      <c r="A188" s="26">
        <f>A180</f>
        <v>2</v>
      </c>
      <c r="B188" s="13">
        <f>B180</f>
        <v>5</v>
      </c>
      <c r="C188" s="10" t="s">
        <v>25</v>
      </c>
      <c r="D188" s="7" t="s">
        <v>26</v>
      </c>
      <c r="E188" s="42"/>
      <c r="F188" s="43"/>
      <c r="G188" s="43"/>
      <c r="H188" s="43"/>
      <c r="I188" s="43"/>
      <c r="J188" s="43"/>
      <c r="K188" s="44"/>
      <c r="L188" s="43"/>
    </row>
    <row r="189" spans="1:12" ht="27" x14ac:dyDescent="0.3">
      <c r="A189" s="23"/>
      <c r="B189" s="15"/>
      <c r="C189" s="11"/>
      <c r="D189" s="7" t="s">
        <v>27</v>
      </c>
      <c r="E189" s="66" t="s">
        <v>67</v>
      </c>
      <c r="F189" s="67">
        <v>200</v>
      </c>
      <c r="G189" s="67">
        <v>9.1999999999999993</v>
      </c>
      <c r="H189" s="67">
        <v>5.04</v>
      </c>
      <c r="I189" s="67">
        <v>9.17</v>
      </c>
      <c r="J189" s="67">
        <v>120.2</v>
      </c>
      <c r="K189" s="65" t="s">
        <v>68</v>
      </c>
      <c r="L189" s="43">
        <v>7.77</v>
      </c>
    </row>
    <row r="190" spans="1:12" ht="14.4" x14ac:dyDescent="0.3">
      <c r="A190" s="23"/>
      <c r="B190" s="15"/>
      <c r="C190" s="11"/>
      <c r="D190" s="7" t="s">
        <v>28</v>
      </c>
      <c r="E190" s="42" t="s">
        <v>96</v>
      </c>
      <c r="F190" s="43">
        <v>100</v>
      </c>
      <c r="G190" s="43">
        <v>15.8</v>
      </c>
      <c r="H190" s="43">
        <v>14</v>
      </c>
      <c r="I190" s="43">
        <v>16</v>
      </c>
      <c r="J190" s="43">
        <v>264</v>
      </c>
      <c r="K190" s="44" t="s">
        <v>89</v>
      </c>
      <c r="L190" s="43">
        <v>30.57</v>
      </c>
    </row>
    <row r="191" spans="1:12" ht="14.4" x14ac:dyDescent="0.3">
      <c r="A191" s="23"/>
      <c r="B191" s="15"/>
      <c r="C191" s="11"/>
      <c r="D191" s="7" t="s">
        <v>29</v>
      </c>
      <c r="E191" s="42" t="s">
        <v>90</v>
      </c>
      <c r="F191" s="43">
        <v>150</v>
      </c>
      <c r="G191" s="43">
        <v>8.1999999999999993</v>
      </c>
      <c r="H191" s="43">
        <v>6.9</v>
      </c>
      <c r="I191" s="43">
        <v>35.9</v>
      </c>
      <c r="J191" s="43">
        <v>238.9</v>
      </c>
      <c r="K191" s="44" t="s">
        <v>91</v>
      </c>
      <c r="L191" s="43">
        <v>5.45</v>
      </c>
    </row>
    <row r="192" spans="1:12" ht="14.4" x14ac:dyDescent="0.3">
      <c r="A192" s="23"/>
      <c r="B192" s="15"/>
      <c r="C192" s="11"/>
      <c r="D192" s="7" t="s">
        <v>30</v>
      </c>
      <c r="E192" s="42" t="s">
        <v>95</v>
      </c>
      <c r="F192" s="43">
        <v>200</v>
      </c>
      <c r="G192" s="43">
        <v>0.2</v>
      </c>
      <c r="H192" s="43">
        <v>0</v>
      </c>
      <c r="I192" s="43">
        <v>35.799999999999997</v>
      </c>
      <c r="J192" s="43">
        <v>142</v>
      </c>
      <c r="K192" s="44" t="s">
        <v>92</v>
      </c>
      <c r="L192" s="43">
        <v>3.38</v>
      </c>
    </row>
    <row r="193" spans="1:12" ht="26.4" x14ac:dyDescent="0.3">
      <c r="A193" s="23"/>
      <c r="B193" s="15"/>
      <c r="C193" s="11"/>
      <c r="D193" s="7"/>
      <c r="E193" s="42" t="s">
        <v>109</v>
      </c>
      <c r="F193" s="43">
        <v>50</v>
      </c>
      <c r="G193" s="43">
        <v>1.5</v>
      </c>
      <c r="H193" s="43">
        <v>1.75</v>
      </c>
      <c r="I193" s="43">
        <v>38.799999999999997</v>
      </c>
      <c r="J193" s="43">
        <v>177</v>
      </c>
      <c r="K193" s="44"/>
      <c r="L193" s="43"/>
    </row>
    <row r="194" spans="1:12" ht="14.4" x14ac:dyDescent="0.3">
      <c r="A194" s="23"/>
      <c r="B194" s="15"/>
      <c r="C194" s="11"/>
      <c r="D194" s="7" t="s">
        <v>31</v>
      </c>
      <c r="E194" s="42" t="s">
        <v>40</v>
      </c>
      <c r="F194" s="43">
        <v>30</v>
      </c>
      <c r="G194" s="43">
        <v>2.4300000000000002</v>
      </c>
      <c r="H194" s="43">
        <v>0.3</v>
      </c>
      <c r="I194" s="43">
        <v>14.64</v>
      </c>
      <c r="J194" s="43">
        <v>72.599999999999994</v>
      </c>
      <c r="K194" s="44" t="s">
        <v>41</v>
      </c>
      <c r="L194" s="43">
        <v>2.1</v>
      </c>
    </row>
    <row r="195" spans="1:12" ht="14.4" x14ac:dyDescent="0.3">
      <c r="A195" s="23"/>
      <c r="B195" s="15"/>
      <c r="C195" s="11"/>
      <c r="D195" s="7" t="s">
        <v>32</v>
      </c>
      <c r="E195" s="42" t="s">
        <v>50</v>
      </c>
      <c r="F195" s="43">
        <v>40</v>
      </c>
      <c r="G195" s="43">
        <v>2.23</v>
      </c>
      <c r="H195" s="43">
        <v>0.45</v>
      </c>
      <c r="I195" s="43">
        <v>19.600000000000001</v>
      </c>
      <c r="J195" s="43">
        <v>91.3</v>
      </c>
      <c r="K195" s="44" t="s">
        <v>41</v>
      </c>
      <c r="L195" s="43">
        <v>2.09</v>
      </c>
    </row>
    <row r="196" spans="1:12" ht="14.4" x14ac:dyDescent="0.3">
      <c r="A196" s="23"/>
      <c r="B196" s="15"/>
      <c r="C196" s="11"/>
      <c r="D196" s="6"/>
      <c r="E196" s="42"/>
      <c r="F196" s="43"/>
      <c r="G196" s="43"/>
      <c r="H196" s="43"/>
      <c r="I196" s="43"/>
      <c r="J196" s="43"/>
      <c r="K196" s="44"/>
      <c r="L196" s="43"/>
    </row>
    <row r="197" spans="1:12" ht="14.4" x14ac:dyDescent="0.3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4.4" x14ac:dyDescent="0.3">
      <c r="A198" s="24"/>
      <c r="B198" s="17"/>
      <c r="C198" s="8"/>
      <c r="D198" s="18" t="s">
        <v>33</v>
      </c>
      <c r="E198" s="9"/>
      <c r="F198" s="19">
        <v>770</v>
      </c>
      <c r="G198" s="19">
        <f t="shared" ref="G198:J198" si="82">SUM(G188:G197)</f>
        <v>39.56</v>
      </c>
      <c r="H198" s="19">
        <f t="shared" si="82"/>
        <v>28.439999999999998</v>
      </c>
      <c r="I198" s="19">
        <f t="shared" si="82"/>
        <v>169.91</v>
      </c>
      <c r="J198" s="19">
        <f t="shared" si="82"/>
        <v>1106</v>
      </c>
      <c r="K198" s="25"/>
      <c r="L198" s="19">
        <f t="shared" ref="L198" si="83">SUM(L188:L197)</f>
        <v>51.360000000000014</v>
      </c>
    </row>
    <row r="199" spans="1:12" ht="15" thickBot="1" x14ac:dyDescent="0.3">
      <c r="A199" s="29">
        <f>A180</f>
        <v>2</v>
      </c>
      <c r="B199" s="30">
        <f>B180</f>
        <v>5</v>
      </c>
      <c r="C199" s="75" t="s">
        <v>4</v>
      </c>
      <c r="D199" s="76"/>
      <c r="E199" s="31"/>
      <c r="F199" s="32">
        <f>F187+F198</f>
        <v>770</v>
      </c>
      <c r="G199" s="32">
        <f t="shared" ref="G199" si="84">G187+G198</f>
        <v>39.56</v>
      </c>
      <c r="H199" s="32">
        <f t="shared" ref="H199" si="85">H187+H198</f>
        <v>28.439999999999998</v>
      </c>
      <c r="I199" s="32">
        <f t="shared" ref="I199" si="86">I187+I198</f>
        <v>169.91</v>
      </c>
      <c r="J199" s="32">
        <f t="shared" ref="J199:L199" si="87">J187+J198</f>
        <v>1106</v>
      </c>
      <c r="K199" s="55"/>
      <c r="L199" s="56">
        <f t="shared" si="87"/>
        <v>51.360000000000014</v>
      </c>
    </row>
    <row r="200" spans="1:12" ht="12.75" customHeight="1" thickBot="1" x14ac:dyDescent="0.3">
      <c r="A200" s="27"/>
      <c r="B200" s="28"/>
      <c r="C200" s="77" t="s">
        <v>5</v>
      </c>
      <c r="D200" s="78"/>
      <c r="E200" s="79"/>
      <c r="F200" s="34">
        <f>(F24+F43+F62+F81+F100+F120+F139+F159+F179+F199)/(IF(F24=0,0,1)+IF(F43=0,0,1)+IF(F62=0,0,1)+IF(F81=0,0,1)+IF(F100=0,0,1)+IF(F120=0,0,1)+IF(F139=0,0,1)+IF(F159=0,0,1)+IF(F179=0,0,1)+IF(F199=0,0,1))</f>
        <v>794</v>
      </c>
      <c r="G200" s="34">
        <f>(G24+G43+G62+G81+G100+G120+G139+G159+G179+G199)/(IF(G24=0,0,1)+IF(G43=0,0,1)+IF(G62=0,0,1)+IF(G81=0,0,1)+IF(G100=0,0,1)+IF(G120=0,0,1)+IF(G139=0,0,1)+IF(G159=0,0,1)+IF(G179=0,0,1)+IF(G199=0,0,1))</f>
        <v>34.603999999999999</v>
      </c>
      <c r="H200" s="34">
        <f>(H24+H43+H62+H81+H100+H120+H139+H159+H179+H199)/(IF(H24=0,0,1)+IF(H43=0,0,1)+IF(H62=0,0,1)+IF(H81=0,0,1)+IF(H100=0,0,1)+IF(H120=0,0,1)+IF(H139=0,0,1)+IF(H159=0,0,1)+IF(H179=0,0,1)+IF(H199=0,0,1))</f>
        <v>24.405000000000001</v>
      </c>
      <c r="I200" s="34">
        <f>(I24+I43+I62+I81+I100+I120+I139+I159+I179+I199)/(IF(I24=0,0,1)+IF(I43=0,0,1)+IF(I62=0,0,1)+IF(I81=0,0,1)+IF(I100=0,0,1)+IF(I120=0,0,1)+IF(I139=0,0,1)+IF(I159=0,0,1)+IF(I179=0,0,1)+IF(I199=0,0,1))</f>
        <v>113.545</v>
      </c>
      <c r="J200" s="34">
        <f>(J24+J43+J62+J81+J100+J120+J139+J159+J179+J199)/(IF(J24=0,0,1)+IF(J43=0,0,1)+IF(J62=0,0,1)+IF(J81=0,0,1)+IF(J100=0,0,1)+IF(J120=0,0,1)+IF(J139=0,0,1)+IF(J159=0,0,1)+IF(J179=0,0,1)+IF(J199=0,0,1))</f>
        <v>841.67099999999994</v>
      </c>
      <c r="K200" s="58"/>
      <c r="L200" s="59" t="e">
        <f>(L24+L43+L62+L81+L100+L120+#REF!+L139+L159+L179+L199+#REF!)/(IF(L24=0,0,1)+IF(L43=0,0,1)+IF(L62=0,0,1)+IF(L81=0,0,1)+IF(L100=0,0,1)+IF(L120=0,0,1)+IF(#REF!=0,0,1)+IF(L139=0,0,1)+IF(L159=0,0,1)+IF(L179=0,0,1)+IF(L199=0,0,1)+IF(#REF!=0,0,1))</f>
        <v>#REF!</v>
      </c>
    </row>
  </sheetData>
  <mergeCells count="14">
    <mergeCell ref="C200:E200"/>
    <mergeCell ref="C81:D81"/>
    <mergeCell ref="C100:D100"/>
    <mergeCell ref="C199:D199"/>
    <mergeCell ref="C120:D120"/>
    <mergeCell ref="C139:D139"/>
    <mergeCell ref="C159:D159"/>
    <mergeCell ref="C179:D179"/>
    <mergeCell ref="C1:E1"/>
    <mergeCell ref="H1:K1"/>
    <mergeCell ref="H2:K2"/>
    <mergeCell ref="C43:D43"/>
    <mergeCell ref="C62:D62"/>
    <mergeCell ref="C24:D24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B636DB-BDFA-4B70-9E54-D4A2DB739B19}"/>
</file>

<file path=customXml/itemProps2.xml><?xml version="1.0" encoding="utf-8"?>
<ds:datastoreItem xmlns:ds="http://schemas.openxmlformats.org/officeDocument/2006/customXml" ds:itemID="{B5D06743-875E-495F-895A-416277E67F5E}"/>
</file>

<file path=customXml/itemProps3.xml><?xml version="1.0" encoding="utf-8"?>
<ds:datastoreItem xmlns:ds="http://schemas.openxmlformats.org/officeDocument/2006/customXml" ds:itemID="{C7E4DD37-C1A9-4888-932E-E42E451767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2023-10-17T10:03:44Z</cp:lastPrinted>
  <dcterms:created xsi:type="dcterms:W3CDTF">2022-05-16T14:23:56Z</dcterms:created>
  <dcterms:modified xsi:type="dcterms:W3CDTF">2026-01-04T11:14:42Z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