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1640" activeTab="0"/>
  </bookViews>
  <sheets>
    <sheet name="Лист1" sheetId="1" r:id="rId1"/>
  </sheets>
  <definedNames>
    <definedName name="_xlnm.Print_Area" localSheetId="0">'Лист1'!$A$1:$BG$20</definedName>
  </definedNames>
  <calcPr fullCalcOnLoad="1"/>
</workbook>
</file>

<file path=xl/sharedStrings.xml><?xml version="1.0" encoding="utf-8"?>
<sst xmlns="http://schemas.openxmlformats.org/spreadsheetml/2006/main" count="105" uniqueCount="65">
  <si>
    <t>№ п/п</t>
  </si>
  <si>
    <t>Полное наименование и адрес общеобразовательного учреждения</t>
  </si>
  <si>
    <t>Приобретение транспортных средств для перевозки обучающихся</t>
  </si>
  <si>
    <t>Развитие школьной инфраструктуры</t>
  </si>
  <si>
    <t>Модернизация общеобразовательных учреждений путем создания в них условий для обучающихся на дому детей-инвалидов и детей с ОВЗ</t>
  </si>
  <si>
    <t>Учебно-производственное</t>
  </si>
  <si>
    <t>Спортивный инвентарь</t>
  </si>
  <si>
    <t>Оборудование для организации медицинского обслуживания обучающихся</t>
  </si>
  <si>
    <t>Оборудование для школьных столовых</t>
  </si>
  <si>
    <t>Закупка оборудования для проведения государственной (итоговой) аттестации обучающихся</t>
  </si>
  <si>
    <t>Текущий ремонт с целью обеспечения выполнения требований к санитарно-бытовым условиям и охране здоровья обучающихся</t>
  </si>
  <si>
    <t>Увеличение пропускной способности и оплата интернет-трафика</t>
  </si>
  <si>
    <t>Обновление программного обеспечения</t>
  </si>
  <si>
    <t xml:space="preserve">Приобретение оборудования </t>
  </si>
  <si>
    <t xml:space="preserve">Модернизация ОУ путем организации в них дистанционного обучения </t>
  </si>
  <si>
    <t xml:space="preserve">Повышение квалификации и (или) профессиональная переподготовка руководителей общеобразовательных учреждений и учителей </t>
  </si>
  <si>
    <t xml:space="preserve">Пополнение фондов библиотек общеобразовательных учреждений </t>
  </si>
  <si>
    <t xml:space="preserve">Осуществление мер, направленных на энергосбережение </t>
  </si>
  <si>
    <t xml:space="preserve">Проведение капитального ремонта  </t>
  </si>
  <si>
    <t xml:space="preserve">Проведение реконструкции </t>
  </si>
  <si>
    <t xml:space="preserve">ед. </t>
  </si>
  <si>
    <t>тыс. рублей</t>
  </si>
  <si>
    <t>чел.</t>
  </si>
  <si>
    <t>Спортивное оборудование</t>
  </si>
  <si>
    <t>Компьютерное оборудование</t>
  </si>
  <si>
    <t xml:space="preserve">Приобретение электронных образовательных ресурсов </t>
  </si>
  <si>
    <t>текущая скорость</t>
  </si>
  <si>
    <t>планируемая скорость</t>
  </si>
  <si>
    <t>виды работ</t>
  </si>
  <si>
    <t>в том числе начальная школа, тыс. рублей</t>
  </si>
  <si>
    <t>всего, тыс. рублей</t>
  </si>
  <si>
    <t>в том числе антивирусные системы, тыс. рублей</t>
  </si>
  <si>
    <t>в том числе контент-фильтры, тыс. рублей</t>
  </si>
  <si>
    <t>в том числеосновная школа, тыс. рублей</t>
  </si>
  <si>
    <t>в том числе старшая школа, тыс. рублей</t>
  </si>
  <si>
    <t xml:space="preserve">Всего, ед. </t>
  </si>
  <si>
    <t>в том числе для начальной школы, ед.</t>
  </si>
  <si>
    <t>в том числе для основной школы, ед.</t>
  </si>
  <si>
    <t>в том числе для старшей школы, ед.</t>
  </si>
  <si>
    <t xml:space="preserve">Учебно-лабораторное </t>
  </si>
  <si>
    <t>комплекты</t>
  </si>
  <si>
    <t>марка/ количество мест</t>
  </si>
  <si>
    <t>в том числе на новые маршруты</t>
  </si>
  <si>
    <t>Текущий ремонт с целью подготовки помещений для установки оборудования (указывается количество учебных кабинетов в единицах)</t>
  </si>
  <si>
    <t xml:space="preserve">Муниципальное общеобразовательное учреждение "Оршанская средняя общеобразовательная школа"
425250, Республика Марий Эл, Оршанский район, пгт. Оршанка, ул. Гагарина, д. 6           </t>
  </si>
  <si>
    <t>Муниципальное общеобразовательное учреждение  "Большеоршинская основная общеобразовательная школа", Республика Марий Эл, Оршанский район, д. Большая Орша, ул. Школьная, 155а</t>
  </si>
  <si>
    <t>Муниципальное общеобразовательное учреждение  "Великопольская средняя общеобразовательная школа", Республика Марий Эл, Оршанский район, село Великополье, ул.Школьная, д.24</t>
  </si>
  <si>
    <t>Муниципальное общеобразовательное учреждение  "Лужбелякская основная старокрещенская школа", Республика Марий Эл, Оршанский район, д. Лужбеляк, ул.Центральная, д.53</t>
  </si>
  <si>
    <t>Муниципальное общеобразовательное учреждение  "Марковская основная общеобразовательная школа", Республика Марий Эл, Оршанский район, д. Марково, ул.Восточная, д.9</t>
  </si>
  <si>
    <t>Муниципальное общеобразовательное учреждение "Старокрещенская основная общеобразовательная школа", Республика Марий Эл, Оршанский район, д.Старое Крещено, ул.Зеленая, д.2а</t>
  </si>
  <si>
    <t>Муниципальное общеобразовательное учреждение  "Упшинская основная общеобразовательная школа", Республика Марий Эл, Оршанский район, с.Упша, ул. Первомайская, д.2а</t>
  </si>
  <si>
    <t>Муниципальное общеобразовательное учреждение  "Шулкинская средняя общеобразовательная школа", Республика Марий Эл, Оршанский район, с. Шулка, ул. Микрорайон, д. 9</t>
  </si>
  <si>
    <t>тыс.руб.</t>
  </si>
  <si>
    <t>Текущий ремонт столовой</t>
  </si>
  <si>
    <t>Приложение 3</t>
  </si>
  <si>
    <t>Количество приобретаемого оборудования и объемы финансирования комплекса мер по модернизации общего образования МО "Оршанский муниципальный район" на 2013 год в разрезе общеобразовательных учреждений</t>
  </si>
  <si>
    <t>ИТОГО</t>
  </si>
  <si>
    <t>Текущий ремонт системы водоснабжения в начальных классах</t>
  </si>
  <si>
    <t>Текущий ремонт системы канализации спортивного зала и столовой</t>
  </si>
  <si>
    <t>Текущий ремонт системы водоснабжения в туалетах, душевых</t>
  </si>
  <si>
    <t>Текущий ремонт системы водоснабжения в туалетах</t>
  </si>
  <si>
    <t>Текущий ремонт кровли</t>
  </si>
  <si>
    <t>Текущий ремонт системы водоснабжения в душевых</t>
  </si>
  <si>
    <t>Итого</t>
  </si>
  <si>
    <t>Реконструкция кровли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</si>
</sst>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i/>
      <sz val="11"/>
      <color indexed="8"/>
      <name val="Arial"/>
      <family val="2"/>
    </font>
    <font>
      <sz val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0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8" fillId="24" borderId="10" xfId="53" applyFont="1" applyFill="1" applyBorder="1" applyAlignment="1">
      <alignment wrapText="1"/>
      <protection/>
    </xf>
    <xf numFmtId="2" fontId="0" fillId="0" borderId="0" xfId="0" applyNumberFormat="1" applyAlignment="1">
      <alignment horizontal="right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24" borderId="11" xfId="52" applyFont="1" applyFill="1" applyBorder="1" applyAlignment="1">
      <alignment horizontal="left" vertical="center" wrapText="1"/>
      <protection/>
    </xf>
    <xf numFmtId="0" fontId="8" fillId="24" borderId="12" xfId="52" applyFont="1" applyFill="1" applyBorder="1" applyAlignment="1">
      <alignment horizontal="left" vertical="center" wrapText="1"/>
      <protection/>
    </xf>
    <xf numFmtId="0" fontId="8" fillId="24" borderId="13" xfId="52" applyFont="1" applyFill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24" borderId="11" xfId="53" applyFont="1" applyFill="1" applyBorder="1" applyAlignment="1">
      <alignment wrapText="1"/>
      <protection/>
    </xf>
    <xf numFmtId="0" fontId="8" fillId="24" borderId="13" xfId="53" applyFont="1" applyFill="1" applyBorder="1" applyAlignment="1">
      <alignment wrapText="1"/>
      <protection/>
    </xf>
    <xf numFmtId="0" fontId="5" fillId="0" borderId="13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6" fillId="24" borderId="10" xfId="53" applyFont="1" applyFill="1" applyBorder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0"/>
  <sheetViews>
    <sheetView tabSelected="1" view="pageBreakPreview" zoomScaleSheetLayoutView="100" zoomScalePageLayoutView="0" workbookViewId="0" topLeftCell="A16">
      <pane xSplit="2" topLeftCell="C1" activePane="topRight" state="frozen"/>
      <selection pane="topLeft" activeCell="A1" sqref="A1"/>
      <selection pane="topRight" activeCell="D37" sqref="D37"/>
    </sheetView>
  </sheetViews>
  <sheetFormatPr defaultColWidth="9.140625" defaultRowHeight="15"/>
  <cols>
    <col min="1" max="1" width="5.8515625" style="0" customWidth="1"/>
    <col min="2" max="2" width="37.00390625" style="0" customWidth="1"/>
    <col min="4" max="4" width="10.7109375" style="0" customWidth="1"/>
    <col min="5" max="5" width="11.140625" style="6" customWidth="1"/>
    <col min="6" max="6" width="0" style="0" hidden="1" customWidth="1"/>
    <col min="7" max="7" width="11.140625" style="6" hidden="1" customWidth="1"/>
    <col min="8" max="8" width="0" style="0" hidden="1" customWidth="1"/>
    <col min="9" max="9" width="11.140625" style="6" hidden="1" customWidth="1"/>
    <col min="10" max="10" width="0" style="0" hidden="1" customWidth="1"/>
    <col min="11" max="11" width="11.140625" style="6" hidden="1" customWidth="1"/>
    <col min="13" max="13" width="11.140625" style="6" bestFit="1" customWidth="1"/>
    <col min="15" max="15" width="11.140625" style="6" bestFit="1" customWidth="1"/>
    <col min="17" max="17" width="11.140625" style="6" bestFit="1" customWidth="1"/>
    <col min="18" max="19" width="0" style="0" hidden="1" customWidth="1"/>
    <col min="20" max="20" width="10.421875" style="0" hidden="1" customWidth="1"/>
    <col min="21" max="22" width="10.421875" style="15" hidden="1" customWidth="1"/>
    <col min="23" max="23" width="11.140625" style="6" hidden="1" customWidth="1"/>
    <col min="25" max="25" width="11.00390625" style="0" customWidth="1"/>
    <col min="26" max="27" width="10.8515625" style="0" customWidth="1"/>
    <col min="28" max="28" width="11.7109375" style="6" bestFit="1" customWidth="1"/>
    <col min="29" max="29" width="8.7109375" style="0" customWidth="1"/>
    <col min="30" max="30" width="21.8515625" style="0" customWidth="1"/>
    <col min="31" max="31" width="19.57421875" style="0" customWidth="1"/>
    <col min="32" max="32" width="10.28125" style="0" hidden="1" customWidth="1"/>
    <col min="33" max="33" width="21.8515625" style="0" hidden="1" customWidth="1"/>
    <col min="34" max="34" width="11.140625" style="6" hidden="1" customWidth="1"/>
    <col min="36" max="36" width="11.140625" style="6" bestFit="1" customWidth="1"/>
    <col min="37" max="37" width="0" style="0" hidden="1" customWidth="1"/>
    <col min="38" max="38" width="13.8515625" style="0" hidden="1" customWidth="1"/>
    <col min="39" max="39" width="11.140625" style="6" hidden="1" customWidth="1"/>
    <col min="40" max="40" width="0" style="0" hidden="1" customWidth="1"/>
    <col min="41" max="41" width="11.140625" style="6" hidden="1" customWidth="1"/>
    <col min="42" max="42" width="17.00390625" style="6" hidden="1" customWidth="1"/>
    <col min="43" max="43" width="15.140625" style="6" hidden="1" customWidth="1"/>
    <col min="44" max="44" width="0" style="0" hidden="1" customWidth="1"/>
    <col min="45" max="48" width="11.140625" style="6" hidden="1" customWidth="1"/>
    <col min="49" max="49" width="13.140625" style="0" hidden="1" customWidth="1"/>
    <col min="50" max="51" width="9.140625" style="15" hidden="1" customWidth="1"/>
    <col min="52" max="52" width="11.140625" style="6" hidden="1" customWidth="1"/>
    <col min="53" max="53" width="0" style="0" hidden="1" customWidth="1"/>
    <col min="54" max="54" width="14.00390625" style="20" hidden="1" customWidth="1"/>
    <col min="55" max="55" width="11.140625" style="6" hidden="1" customWidth="1"/>
    <col min="57" max="57" width="17.28125" style="20" customWidth="1"/>
    <col min="58" max="58" width="11.140625" style="6" bestFit="1" customWidth="1"/>
  </cols>
  <sheetData>
    <row r="1" ht="15">
      <c r="BF1" s="24" t="s">
        <v>54</v>
      </c>
    </row>
    <row r="2" spans="2:58" s="16" customFormat="1" ht="15.75">
      <c r="B2" s="63" t="s">
        <v>55</v>
      </c>
      <c r="E2" s="17"/>
      <c r="G2" s="17"/>
      <c r="I2" s="17"/>
      <c r="K2" s="17"/>
      <c r="M2" s="17"/>
      <c r="O2" s="17"/>
      <c r="Q2" s="17"/>
      <c r="U2" s="18"/>
      <c r="V2" s="18"/>
      <c r="W2" s="17"/>
      <c r="AB2" s="17"/>
      <c r="AH2" s="17"/>
      <c r="AJ2" s="17"/>
      <c r="AM2" s="17"/>
      <c r="AO2" s="17"/>
      <c r="AP2" s="17"/>
      <c r="AQ2" s="17"/>
      <c r="AS2" s="17"/>
      <c r="AT2" s="17"/>
      <c r="AU2" s="17"/>
      <c r="AV2" s="17"/>
      <c r="AX2" s="18"/>
      <c r="AY2" s="18"/>
      <c r="AZ2" s="17"/>
      <c r="BB2" s="19"/>
      <c r="BC2" s="17"/>
      <c r="BE2" s="19"/>
      <c r="BF2" s="17"/>
    </row>
    <row r="3" ht="15.75">
      <c r="A3" s="1"/>
    </row>
    <row r="4" spans="1:59" s="2" customFormat="1" ht="21" customHeight="1">
      <c r="A4" s="39" t="s">
        <v>0</v>
      </c>
      <c r="B4" s="40" t="s">
        <v>1</v>
      </c>
      <c r="C4" s="40" t="s">
        <v>13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 t="s">
        <v>2</v>
      </c>
      <c r="U4" s="40"/>
      <c r="V4" s="40"/>
      <c r="W4" s="40"/>
      <c r="X4" s="40" t="s">
        <v>16</v>
      </c>
      <c r="Y4" s="40"/>
      <c r="Z4" s="40"/>
      <c r="AA4" s="40"/>
      <c r="AB4" s="40"/>
      <c r="AC4" s="40" t="s">
        <v>3</v>
      </c>
      <c r="AD4" s="40"/>
      <c r="AE4" s="40"/>
      <c r="AF4" s="40"/>
      <c r="AG4" s="40"/>
      <c r="AH4" s="40"/>
      <c r="AI4" s="42" t="s">
        <v>15</v>
      </c>
      <c r="AJ4" s="42"/>
      <c r="AK4" s="43" t="s">
        <v>14</v>
      </c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5"/>
      <c r="AW4" s="42" t="s">
        <v>4</v>
      </c>
      <c r="AX4" s="40" t="s">
        <v>17</v>
      </c>
      <c r="AY4" s="40"/>
      <c r="AZ4" s="40"/>
      <c r="BA4" s="40" t="s">
        <v>18</v>
      </c>
      <c r="BB4" s="40"/>
      <c r="BC4" s="40"/>
      <c r="BD4" s="40" t="s">
        <v>19</v>
      </c>
      <c r="BE4" s="40"/>
      <c r="BF4" s="40"/>
      <c r="BG4" s="25"/>
    </row>
    <row r="5" spans="1:59" s="2" customFormat="1" ht="159" customHeight="1">
      <c r="A5" s="39"/>
      <c r="B5" s="40"/>
      <c r="C5" s="41" t="s">
        <v>39</v>
      </c>
      <c r="D5" s="41"/>
      <c r="E5" s="41"/>
      <c r="F5" s="41" t="s">
        <v>5</v>
      </c>
      <c r="G5" s="41"/>
      <c r="H5" s="41" t="s">
        <v>23</v>
      </c>
      <c r="I5" s="41"/>
      <c r="J5" s="41" t="s">
        <v>6</v>
      </c>
      <c r="K5" s="41"/>
      <c r="L5" s="41" t="s">
        <v>24</v>
      </c>
      <c r="M5" s="41"/>
      <c r="N5" s="41" t="s">
        <v>7</v>
      </c>
      <c r="O5" s="41"/>
      <c r="P5" s="41" t="s">
        <v>8</v>
      </c>
      <c r="Q5" s="41"/>
      <c r="R5" s="41" t="s">
        <v>9</v>
      </c>
      <c r="S5" s="41"/>
      <c r="T5" s="40"/>
      <c r="U5" s="40"/>
      <c r="V5" s="40"/>
      <c r="W5" s="40"/>
      <c r="X5" s="40"/>
      <c r="Y5" s="40"/>
      <c r="Z5" s="40"/>
      <c r="AA5" s="40"/>
      <c r="AB5" s="40"/>
      <c r="AC5" s="41" t="s">
        <v>10</v>
      </c>
      <c r="AD5" s="41"/>
      <c r="AE5" s="41"/>
      <c r="AF5" s="41" t="s">
        <v>43</v>
      </c>
      <c r="AG5" s="41"/>
      <c r="AH5" s="41"/>
      <c r="AI5" s="42"/>
      <c r="AJ5" s="42"/>
      <c r="AK5" s="41" t="s">
        <v>11</v>
      </c>
      <c r="AL5" s="41"/>
      <c r="AM5" s="41"/>
      <c r="AN5" s="46" t="s">
        <v>12</v>
      </c>
      <c r="AO5" s="47"/>
      <c r="AP5" s="47"/>
      <c r="AQ5" s="48"/>
      <c r="AR5" s="46" t="s">
        <v>25</v>
      </c>
      <c r="AS5" s="47"/>
      <c r="AT5" s="47"/>
      <c r="AU5" s="47"/>
      <c r="AV5" s="48"/>
      <c r="AW5" s="42"/>
      <c r="AX5" s="40"/>
      <c r="AY5" s="40"/>
      <c r="AZ5" s="40"/>
      <c r="BA5" s="40"/>
      <c r="BB5" s="40"/>
      <c r="BC5" s="40"/>
      <c r="BD5" s="40"/>
      <c r="BE5" s="40"/>
      <c r="BF5" s="40"/>
      <c r="BG5" s="25" t="s">
        <v>63</v>
      </c>
    </row>
    <row r="6" spans="1:59" s="5" customFormat="1" ht="51">
      <c r="A6" s="39"/>
      <c r="B6" s="40"/>
      <c r="C6" s="3" t="s">
        <v>20</v>
      </c>
      <c r="D6" s="3" t="s">
        <v>40</v>
      </c>
      <c r="E6" s="7" t="s">
        <v>21</v>
      </c>
      <c r="F6" s="3" t="s">
        <v>20</v>
      </c>
      <c r="G6" s="7" t="s">
        <v>21</v>
      </c>
      <c r="H6" s="3" t="s">
        <v>20</v>
      </c>
      <c r="I6" s="7" t="s">
        <v>21</v>
      </c>
      <c r="J6" s="3" t="s">
        <v>20</v>
      </c>
      <c r="K6" s="7" t="s">
        <v>21</v>
      </c>
      <c r="L6" s="3" t="s">
        <v>20</v>
      </c>
      <c r="M6" s="7" t="s">
        <v>21</v>
      </c>
      <c r="N6" s="3" t="s">
        <v>20</v>
      </c>
      <c r="O6" s="7" t="s">
        <v>21</v>
      </c>
      <c r="P6" s="3" t="s">
        <v>20</v>
      </c>
      <c r="Q6" s="7" t="s">
        <v>21</v>
      </c>
      <c r="R6" s="3" t="s">
        <v>20</v>
      </c>
      <c r="S6" s="3" t="s">
        <v>21</v>
      </c>
      <c r="T6" s="3" t="s">
        <v>20</v>
      </c>
      <c r="U6" s="13" t="s">
        <v>41</v>
      </c>
      <c r="V6" s="13" t="s">
        <v>42</v>
      </c>
      <c r="W6" s="7" t="s">
        <v>21</v>
      </c>
      <c r="X6" s="3" t="s">
        <v>35</v>
      </c>
      <c r="Y6" s="3" t="s">
        <v>36</v>
      </c>
      <c r="Z6" s="3" t="s">
        <v>37</v>
      </c>
      <c r="AA6" s="3" t="s">
        <v>38</v>
      </c>
      <c r="AB6" s="7" t="s">
        <v>21</v>
      </c>
      <c r="AC6" s="3" t="s">
        <v>20</v>
      </c>
      <c r="AD6" s="3" t="s">
        <v>28</v>
      </c>
      <c r="AE6" s="3" t="s">
        <v>52</v>
      </c>
      <c r="AF6" s="3" t="s">
        <v>20</v>
      </c>
      <c r="AG6" s="3" t="s">
        <v>28</v>
      </c>
      <c r="AH6" s="7" t="s">
        <v>21</v>
      </c>
      <c r="AI6" s="3" t="s">
        <v>22</v>
      </c>
      <c r="AJ6" s="7" t="s">
        <v>21</v>
      </c>
      <c r="AK6" s="3" t="s">
        <v>26</v>
      </c>
      <c r="AL6" s="3" t="s">
        <v>27</v>
      </c>
      <c r="AM6" s="7" t="s">
        <v>21</v>
      </c>
      <c r="AN6" s="3" t="s">
        <v>20</v>
      </c>
      <c r="AO6" s="7" t="s">
        <v>30</v>
      </c>
      <c r="AP6" s="7" t="s">
        <v>31</v>
      </c>
      <c r="AQ6" s="7" t="s">
        <v>32</v>
      </c>
      <c r="AR6" s="3" t="s">
        <v>20</v>
      </c>
      <c r="AS6" s="7" t="s">
        <v>21</v>
      </c>
      <c r="AT6" s="7" t="s">
        <v>29</v>
      </c>
      <c r="AU6" s="7" t="s">
        <v>33</v>
      </c>
      <c r="AV6" s="7" t="s">
        <v>34</v>
      </c>
      <c r="AW6" s="3" t="s">
        <v>22</v>
      </c>
      <c r="AX6" s="13" t="s">
        <v>20</v>
      </c>
      <c r="AY6" s="13" t="s">
        <v>28</v>
      </c>
      <c r="AZ6" s="7" t="s">
        <v>21</v>
      </c>
      <c r="BA6" s="3" t="s">
        <v>20</v>
      </c>
      <c r="BB6" s="3" t="s">
        <v>28</v>
      </c>
      <c r="BC6" s="7" t="s">
        <v>21</v>
      </c>
      <c r="BD6" s="3" t="s">
        <v>20</v>
      </c>
      <c r="BE6" s="3" t="s">
        <v>28</v>
      </c>
      <c r="BF6" s="7" t="s">
        <v>21</v>
      </c>
      <c r="BG6" s="7" t="s">
        <v>21</v>
      </c>
    </row>
    <row r="7" spans="1:59" s="2" customFormat="1" ht="12.75">
      <c r="A7" s="4">
        <v>1</v>
      </c>
      <c r="B7" s="4">
        <v>2</v>
      </c>
      <c r="C7" s="4">
        <v>3</v>
      </c>
      <c r="D7" s="4"/>
      <c r="E7" s="8"/>
      <c r="F7" s="4">
        <v>4</v>
      </c>
      <c r="G7" s="8"/>
      <c r="H7" s="4">
        <v>5</v>
      </c>
      <c r="I7" s="8"/>
      <c r="J7" s="4">
        <v>6</v>
      </c>
      <c r="K7" s="8"/>
      <c r="L7" s="4">
        <v>6</v>
      </c>
      <c r="M7" s="8"/>
      <c r="N7" s="4">
        <v>7</v>
      </c>
      <c r="O7" s="8"/>
      <c r="P7" s="4">
        <v>8</v>
      </c>
      <c r="Q7" s="8"/>
      <c r="R7" s="4">
        <v>9</v>
      </c>
      <c r="S7" s="4"/>
      <c r="T7" s="4">
        <v>9</v>
      </c>
      <c r="U7" s="14"/>
      <c r="V7" s="14"/>
      <c r="W7" s="8"/>
      <c r="X7" s="4">
        <v>10</v>
      </c>
      <c r="Y7" s="4"/>
      <c r="Z7" s="4"/>
      <c r="AA7" s="4"/>
      <c r="AB7" s="8"/>
      <c r="AC7" s="4">
        <v>11</v>
      </c>
      <c r="AD7" s="4"/>
      <c r="AE7" s="4"/>
      <c r="AF7" s="4">
        <v>12</v>
      </c>
      <c r="AG7" s="4"/>
      <c r="AH7" s="7"/>
      <c r="AI7" s="4">
        <v>13</v>
      </c>
      <c r="AJ7" s="8"/>
      <c r="AK7" s="4">
        <v>14</v>
      </c>
      <c r="AL7" s="4"/>
      <c r="AM7" s="8"/>
      <c r="AN7" s="4">
        <v>15</v>
      </c>
      <c r="AO7" s="8"/>
      <c r="AP7" s="8"/>
      <c r="AQ7" s="8"/>
      <c r="AR7" s="4">
        <v>16</v>
      </c>
      <c r="AS7" s="9"/>
      <c r="AT7" s="9"/>
      <c r="AU7" s="9"/>
      <c r="AV7" s="9"/>
      <c r="AW7" s="4">
        <v>17</v>
      </c>
      <c r="AX7" s="14">
        <v>18</v>
      </c>
      <c r="AY7" s="14"/>
      <c r="AZ7" s="8"/>
      <c r="BA7" s="4">
        <v>19</v>
      </c>
      <c r="BB7" s="4"/>
      <c r="BC7" s="9"/>
      <c r="BD7" s="12">
        <v>20</v>
      </c>
      <c r="BE7" s="21"/>
      <c r="BF7" s="9"/>
      <c r="BG7" s="25"/>
    </row>
    <row r="8" spans="1:59" s="22" customFormat="1" ht="25.5">
      <c r="A8" s="49">
        <v>1</v>
      </c>
      <c r="B8" s="52" t="s">
        <v>44</v>
      </c>
      <c r="C8" s="36">
        <v>109</v>
      </c>
      <c r="D8" s="36">
        <v>5.18</v>
      </c>
      <c r="E8" s="33">
        <v>400</v>
      </c>
      <c r="F8" s="30"/>
      <c r="G8" s="31"/>
      <c r="H8" s="30"/>
      <c r="I8" s="31"/>
      <c r="J8" s="30"/>
      <c r="K8" s="31"/>
      <c r="L8" s="36">
        <v>5</v>
      </c>
      <c r="M8" s="33">
        <v>83.8</v>
      </c>
      <c r="N8" s="36">
        <v>1</v>
      </c>
      <c r="O8" s="33">
        <v>182</v>
      </c>
      <c r="P8" s="36">
        <v>259</v>
      </c>
      <c r="Q8" s="33">
        <v>300</v>
      </c>
      <c r="R8" s="30"/>
      <c r="S8" s="30"/>
      <c r="T8" s="30"/>
      <c r="U8" s="13"/>
      <c r="V8" s="13"/>
      <c r="W8" s="31"/>
      <c r="X8" s="36">
        <f>SUM(Y8:AA8)</f>
        <v>1470</v>
      </c>
      <c r="Y8" s="36">
        <v>1055</v>
      </c>
      <c r="Z8" s="36">
        <v>415</v>
      </c>
      <c r="AA8" s="36">
        <v>0</v>
      </c>
      <c r="AB8" s="33">
        <v>498</v>
      </c>
      <c r="AC8" s="30">
        <v>1</v>
      </c>
      <c r="AD8" s="32" t="s">
        <v>53</v>
      </c>
      <c r="AE8" s="7">
        <v>971</v>
      </c>
      <c r="AF8" s="30"/>
      <c r="AG8" s="32"/>
      <c r="AH8" s="31"/>
      <c r="AI8" s="36">
        <v>5</v>
      </c>
      <c r="AJ8" s="33">
        <v>20.8</v>
      </c>
      <c r="AK8" s="30"/>
      <c r="AL8" s="30"/>
      <c r="AM8" s="31"/>
      <c r="AN8" s="30"/>
      <c r="AO8" s="31"/>
      <c r="AP8" s="31"/>
      <c r="AQ8" s="31"/>
      <c r="AR8" s="30"/>
      <c r="AS8" s="31"/>
      <c r="AT8" s="31"/>
      <c r="AU8" s="31"/>
      <c r="AV8" s="31"/>
      <c r="AW8" s="30"/>
      <c r="AX8" s="13"/>
      <c r="AY8" s="13"/>
      <c r="AZ8" s="31"/>
      <c r="BA8" s="30"/>
      <c r="BB8" s="3"/>
      <c r="BC8" s="31"/>
      <c r="BD8" s="36">
        <v>1</v>
      </c>
      <c r="BE8" s="55" t="s">
        <v>64</v>
      </c>
      <c r="BF8" s="33">
        <v>1450</v>
      </c>
      <c r="BG8" s="33">
        <f>E8+M8+O8+Q8+AB8+AE8+AE9+AE10+AJ8+BF8</f>
        <v>4135.6</v>
      </c>
    </row>
    <row r="9" spans="1:59" s="22" customFormat="1" ht="51">
      <c r="A9" s="50"/>
      <c r="B9" s="53"/>
      <c r="C9" s="37"/>
      <c r="D9" s="37"/>
      <c r="E9" s="34"/>
      <c r="F9" s="30"/>
      <c r="G9" s="31"/>
      <c r="H9" s="30"/>
      <c r="I9" s="31"/>
      <c r="J9" s="30"/>
      <c r="K9" s="31"/>
      <c r="L9" s="37"/>
      <c r="M9" s="34"/>
      <c r="N9" s="37"/>
      <c r="O9" s="34"/>
      <c r="P9" s="37"/>
      <c r="Q9" s="34"/>
      <c r="R9" s="30"/>
      <c r="S9" s="30"/>
      <c r="T9" s="30"/>
      <c r="U9" s="13"/>
      <c r="V9" s="13"/>
      <c r="W9" s="31"/>
      <c r="X9" s="37"/>
      <c r="Y9" s="37"/>
      <c r="Z9" s="37"/>
      <c r="AA9" s="37"/>
      <c r="AB9" s="34"/>
      <c r="AC9" s="30">
        <v>12</v>
      </c>
      <c r="AD9" s="32" t="s">
        <v>57</v>
      </c>
      <c r="AE9" s="7">
        <v>200</v>
      </c>
      <c r="AF9" s="30"/>
      <c r="AG9" s="32"/>
      <c r="AH9" s="31"/>
      <c r="AI9" s="37"/>
      <c r="AJ9" s="34"/>
      <c r="AK9" s="30"/>
      <c r="AL9" s="30"/>
      <c r="AM9" s="31"/>
      <c r="AN9" s="30"/>
      <c r="AO9" s="31"/>
      <c r="AP9" s="31"/>
      <c r="AQ9" s="31"/>
      <c r="AR9" s="30"/>
      <c r="AS9" s="31"/>
      <c r="AT9" s="31"/>
      <c r="AU9" s="31"/>
      <c r="AV9" s="31"/>
      <c r="AW9" s="30"/>
      <c r="AX9" s="13"/>
      <c r="AY9" s="13"/>
      <c r="AZ9" s="31"/>
      <c r="BA9" s="30"/>
      <c r="BB9" s="3"/>
      <c r="BC9" s="31"/>
      <c r="BD9" s="37"/>
      <c r="BE9" s="56"/>
      <c r="BF9" s="34"/>
      <c r="BG9" s="37"/>
    </row>
    <row r="10" spans="1:59" s="22" customFormat="1" ht="51">
      <c r="A10" s="51"/>
      <c r="B10" s="54"/>
      <c r="C10" s="38"/>
      <c r="D10" s="38"/>
      <c r="E10" s="35"/>
      <c r="F10" s="30"/>
      <c r="G10" s="31"/>
      <c r="H10" s="30"/>
      <c r="I10" s="31"/>
      <c r="J10" s="30"/>
      <c r="K10" s="31"/>
      <c r="L10" s="38"/>
      <c r="M10" s="35"/>
      <c r="N10" s="38"/>
      <c r="O10" s="35"/>
      <c r="P10" s="38"/>
      <c r="Q10" s="35"/>
      <c r="R10" s="30"/>
      <c r="S10" s="30"/>
      <c r="T10" s="30"/>
      <c r="U10" s="13"/>
      <c r="V10" s="13"/>
      <c r="W10" s="31"/>
      <c r="X10" s="38"/>
      <c r="Y10" s="38"/>
      <c r="Z10" s="38"/>
      <c r="AA10" s="38"/>
      <c r="AB10" s="35"/>
      <c r="AC10" s="30">
        <v>1</v>
      </c>
      <c r="AD10" s="32" t="s">
        <v>58</v>
      </c>
      <c r="AE10" s="7">
        <v>30</v>
      </c>
      <c r="AF10" s="30"/>
      <c r="AG10" s="32"/>
      <c r="AH10" s="31"/>
      <c r="AI10" s="38"/>
      <c r="AJ10" s="35"/>
      <c r="AK10" s="30"/>
      <c r="AL10" s="30"/>
      <c r="AM10" s="31"/>
      <c r="AN10" s="30"/>
      <c r="AO10" s="31"/>
      <c r="AP10" s="31"/>
      <c r="AQ10" s="31"/>
      <c r="AR10" s="30"/>
      <c r="AS10" s="31"/>
      <c r="AT10" s="31"/>
      <c r="AU10" s="31"/>
      <c r="AV10" s="31"/>
      <c r="AW10" s="30"/>
      <c r="AX10" s="13"/>
      <c r="AY10" s="13"/>
      <c r="AZ10" s="31"/>
      <c r="BA10" s="30"/>
      <c r="BB10" s="3"/>
      <c r="BC10" s="31"/>
      <c r="BD10" s="38"/>
      <c r="BE10" s="57"/>
      <c r="BF10" s="35"/>
      <c r="BG10" s="38"/>
    </row>
    <row r="11" spans="1:59" s="11" customFormat="1" ht="63.75">
      <c r="A11" s="10">
        <f>A8+1</f>
        <v>2</v>
      </c>
      <c r="B11" s="23" t="s">
        <v>45</v>
      </c>
      <c r="C11" s="30">
        <v>1</v>
      </c>
      <c r="D11" s="30">
        <v>1</v>
      </c>
      <c r="E11" s="31">
        <v>26.5</v>
      </c>
      <c r="F11" s="30"/>
      <c r="G11" s="31"/>
      <c r="H11" s="30"/>
      <c r="I11" s="31"/>
      <c r="J11" s="30"/>
      <c r="K11" s="31"/>
      <c r="L11" s="30">
        <v>1</v>
      </c>
      <c r="M11" s="31">
        <v>16.6</v>
      </c>
      <c r="N11" s="30"/>
      <c r="O11" s="31"/>
      <c r="P11" s="30"/>
      <c r="Q11" s="31"/>
      <c r="R11" s="30"/>
      <c r="S11" s="30"/>
      <c r="T11" s="30"/>
      <c r="U11" s="13"/>
      <c r="V11" s="13"/>
      <c r="W11" s="31"/>
      <c r="X11" s="30">
        <f>SUM(Y11:AA11)</f>
        <v>227</v>
      </c>
      <c r="Y11" s="30">
        <v>130</v>
      </c>
      <c r="Z11" s="30">
        <v>97</v>
      </c>
      <c r="AA11" s="30"/>
      <c r="AB11" s="31">
        <v>55</v>
      </c>
      <c r="AC11" s="30"/>
      <c r="AD11" s="30"/>
      <c r="AE11" s="31"/>
      <c r="AF11" s="30"/>
      <c r="AG11" s="30"/>
      <c r="AH11" s="31"/>
      <c r="AI11" s="30">
        <v>2</v>
      </c>
      <c r="AJ11" s="31">
        <v>5.6</v>
      </c>
      <c r="AK11" s="30"/>
      <c r="AL11" s="30"/>
      <c r="AM11" s="31"/>
      <c r="AN11" s="30"/>
      <c r="AO11" s="31"/>
      <c r="AP11" s="31"/>
      <c r="AQ11" s="31"/>
      <c r="AR11" s="30"/>
      <c r="AS11" s="31"/>
      <c r="AT11" s="31"/>
      <c r="AU11" s="31"/>
      <c r="AV11" s="31"/>
      <c r="AW11" s="30"/>
      <c r="AX11" s="13"/>
      <c r="AY11" s="13"/>
      <c r="AZ11" s="31"/>
      <c r="BA11" s="30"/>
      <c r="BB11" s="3"/>
      <c r="BC11" s="31"/>
      <c r="BD11" s="30"/>
      <c r="BE11" s="3"/>
      <c r="BF11" s="31"/>
      <c r="BG11" s="31">
        <f>E11+M11+AB11+AE11+AJ11</f>
        <v>103.69999999999999</v>
      </c>
    </row>
    <row r="12" spans="1:59" s="11" customFormat="1" ht="63.75">
      <c r="A12" s="10">
        <f>A11+1</f>
        <v>3</v>
      </c>
      <c r="B12" s="23" t="s">
        <v>46</v>
      </c>
      <c r="C12" s="30">
        <v>1</v>
      </c>
      <c r="D12" s="30">
        <v>1</v>
      </c>
      <c r="E12" s="31">
        <v>67</v>
      </c>
      <c r="F12" s="30"/>
      <c r="G12" s="31"/>
      <c r="H12" s="30"/>
      <c r="I12" s="31"/>
      <c r="J12" s="30"/>
      <c r="K12" s="31"/>
      <c r="L12" s="30">
        <v>1</v>
      </c>
      <c r="M12" s="31">
        <v>16.6</v>
      </c>
      <c r="N12" s="30"/>
      <c r="O12" s="31"/>
      <c r="P12" s="30"/>
      <c r="Q12" s="31"/>
      <c r="R12" s="30"/>
      <c r="S12" s="30"/>
      <c r="T12" s="30"/>
      <c r="U12" s="13"/>
      <c r="V12" s="13"/>
      <c r="W12" s="31"/>
      <c r="X12" s="30">
        <f>SUM(Y12:AA12)</f>
        <v>556</v>
      </c>
      <c r="Y12" s="30">
        <v>75</v>
      </c>
      <c r="Z12" s="30">
        <v>425</v>
      </c>
      <c r="AA12" s="30">
        <v>56</v>
      </c>
      <c r="AB12" s="31">
        <v>130</v>
      </c>
      <c r="AC12" s="30"/>
      <c r="AD12" s="30"/>
      <c r="AE12" s="31"/>
      <c r="AF12" s="30"/>
      <c r="AG12" s="30"/>
      <c r="AH12" s="31"/>
      <c r="AI12" s="30">
        <v>2</v>
      </c>
      <c r="AJ12" s="31">
        <v>5.6</v>
      </c>
      <c r="AK12" s="30"/>
      <c r="AL12" s="30"/>
      <c r="AM12" s="31"/>
      <c r="AN12" s="30"/>
      <c r="AO12" s="31"/>
      <c r="AP12" s="31"/>
      <c r="AQ12" s="31"/>
      <c r="AR12" s="30"/>
      <c r="AS12" s="31"/>
      <c r="AT12" s="31"/>
      <c r="AU12" s="31"/>
      <c r="AV12" s="31"/>
      <c r="AW12" s="30"/>
      <c r="AX12" s="13"/>
      <c r="AY12" s="13"/>
      <c r="AZ12" s="31"/>
      <c r="BA12" s="30"/>
      <c r="BB12" s="3"/>
      <c r="BC12" s="31"/>
      <c r="BD12" s="30"/>
      <c r="BE12" s="3"/>
      <c r="BF12" s="31"/>
      <c r="BG12" s="31">
        <f>E12+M12+AB12+AE12+AJ12</f>
        <v>219.2</v>
      </c>
    </row>
    <row r="13" spans="1:59" s="11" customFormat="1" ht="63.75">
      <c r="A13" s="10">
        <f>A12+1</f>
        <v>4</v>
      </c>
      <c r="B13" s="23" t="s">
        <v>47</v>
      </c>
      <c r="C13" s="30">
        <v>1</v>
      </c>
      <c r="D13" s="30">
        <v>1</v>
      </c>
      <c r="E13" s="31">
        <v>26.5</v>
      </c>
      <c r="F13" s="30"/>
      <c r="G13" s="31"/>
      <c r="H13" s="30"/>
      <c r="I13" s="31"/>
      <c r="J13" s="30"/>
      <c r="K13" s="31"/>
      <c r="L13" s="30">
        <v>1</v>
      </c>
      <c r="M13" s="31">
        <v>16.6</v>
      </c>
      <c r="N13" s="30"/>
      <c r="O13" s="31"/>
      <c r="P13" s="30"/>
      <c r="Q13" s="31"/>
      <c r="R13" s="30"/>
      <c r="S13" s="30"/>
      <c r="T13" s="30"/>
      <c r="U13" s="13"/>
      <c r="V13" s="13"/>
      <c r="W13" s="31"/>
      <c r="X13" s="30">
        <f>SUM(Y13:AA13)</f>
        <v>120</v>
      </c>
      <c r="Y13" s="30">
        <v>39</v>
      </c>
      <c r="Z13" s="30">
        <v>81</v>
      </c>
      <c r="AA13" s="30"/>
      <c r="AB13" s="31">
        <v>37</v>
      </c>
      <c r="AC13" s="30">
        <v>4</v>
      </c>
      <c r="AD13" s="3" t="s">
        <v>59</v>
      </c>
      <c r="AE13" s="31">
        <v>10</v>
      </c>
      <c r="AF13" s="30"/>
      <c r="AG13" s="30"/>
      <c r="AH13" s="31"/>
      <c r="AI13" s="30">
        <v>2</v>
      </c>
      <c r="AJ13" s="31">
        <v>5.6</v>
      </c>
      <c r="AK13" s="30"/>
      <c r="AL13" s="30"/>
      <c r="AM13" s="31"/>
      <c r="AN13" s="30"/>
      <c r="AO13" s="31"/>
      <c r="AP13" s="31"/>
      <c r="AQ13" s="31"/>
      <c r="AR13" s="30"/>
      <c r="AS13" s="31"/>
      <c r="AT13" s="31"/>
      <c r="AU13" s="31"/>
      <c r="AV13" s="31"/>
      <c r="AW13" s="30"/>
      <c r="AX13" s="13"/>
      <c r="AY13" s="13"/>
      <c r="AZ13" s="31"/>
      <c r="BA13" s="30"/>
      <c r="BB13" s="3"/>
      <c r="BC13" s="31"/>
      <c r="BD13" s="30"/>
      <c r="BE13" s="3"/>
      <c r="BF13" s="31"/>
      <c r="BG13" s="31">
        <f>E13+M13+AB13+AE13+AJ13</f>
        <v>95.69999999999999</v>
      </c>
    </row>
    <row r="14" spans="1:59" s="11" customFormat="1" ht="60" customHeight="1">
      <c r="A14" s="58">
        <f>A13+1</f>
        <v>5</v>
      </c>
      <c r="B14" s="60" t="s">
        <v>48</v>
      </c>
      <c r="C14" s="36">
        <v>1</v>
      </c>
      <c r="D14" s="36">
        <v>1</v>
      </c>
      <c r="E14" s="33">
        <v>101</v>
      </c>
      <c r="F14" s="30"/>
      <c r="G14" s="31"/>
      <c r="H14" s="30"/>
      <c r="I14" s="31"/>
      <c r="J14" s="30"/>
      <c r="K14" s="31"/>
      <c r="L14" s="36">
        <v>1</v>
      </c>
      <c r="M14" s="33">
        <v>16.6</v>
      </c>
      <c r="N14" s="36"/>
      <c r="O14" s="33"/>
      <c r="P14" s="36"/>
      <c r="Q14" s="33"/>
      <c r="R14" s="30"/>
      <c r="S14" s="30"/>
      <c r="T14" s="30"/>
      <c r="U14" s="13"/>
      <c r="V14" s="13"/>
      <c r="W14" s="31"/>
      <c r="X14" s="36">
        <f>SUM(Y14:AA14)</f>
        <v>273</v>
      </c>
      <c r="Y14" s="36">
        <v>0</v>
      </c>
      <c r="Z14" s="36">
        <v>273</v>
      </c>
      <c r="AA14" s="36"/>
      <c r="AB14" s="33">
        <v>62</v>
      </c>
      <c r="AC14" s="30">
        <v>4</v>
      </c>
      <c r="AD14" s="3" t="s">
        <v>60</v>
      </c>
      <c r="AE14" s="31">
        <v>25</v>
      </c>
      <c r="AF14" s="30"/>
      <c r="AG14" s="30"/>
      <c r="AH14" s="31"/>
      <c r="AI14" s="36">
        <v>2</v>
      </c>
      <c r="AJ14" s="33">
        <v>5.6</v>
      </c>
      <c r="AK14" s="30"/>
      <c r="AL14" s="30"/>
      <c r="AM14" s="31"/>
      <c r="AN14" s="30"/>
      <c r="AO14" s="31"/>
      <c r="AP14" s="31"/>
      <c r="AQ14" s="31"/>
      <c r="AR14" s="30"/>
      <c r="AS14" s="31"/>
      <c r="AT14" s="31"/>
      <c r="AU14" s="31"/>
      <c r="AV14" s="31"/>
      <c r="AW14" s="30"/>
      <c r="AX14" s="13"/>
      <c r="AY14" s="13"/>
      <c r="AZ14" s="31"/>
      <c r="BA14" s="30"/>
      <c r="BB14" s="3"/>
      <c r="BC14" s="31"/>
      <c r="BD14" s="36"/>
      <c r="BE14" s="55"/>
      <c r="BF14" s="33"/>
      <c r="BG14" s="33">
        <f>E14+M14+AB14+AE14+AE15+AJ14</f>
        <v>400.20000000000005</v>
      </c>
    </row>
    <row r="15" spans="1:59" s="11" customFormat="1" ht="36.75" customHeight="1">
      <c r="A15" s="59"/>
      <c r="B15" s="61"/>
      <c r="C15" s="38"/>
      <c r="D15" s="38"/>
      <c r="E15" s="35"/>
      <c r="F15" s="30"/>
      <c r="G15" s="31"/>
      <c r="H15" s="30"/>
      <c r="I15" s="31"/>
      <c r="J15" s="30"/>
      <c r="K15" s="31"/>
      <c r="L15" s="38"/>
      <c r="M15" s="35"/>
      <c r="N15" s="38"/>
      <c r="O15" s="35"/>
      <c r="P15" s="38"/>
      <c r="Q15" s="35"/>
      <c r="R15" s="30"/>
      <c r="S15" s="30"/>
      <c r="T15" s="30"/>
      <c r="U15" s="13"/>
      <c r="V15" s="13"/>
      <c r="W15" s="31"/>
      <c r="X15" s="38"/>
      <c r="Y15" s="38"/>
      <c r="Z15" s="38"/>
      <c r="AA15" s="38"/>
      <c r="AB15" s="35"/>
      <c r="AC15" s="30">
        <v>1</v>
      </c>
      <c r="AD15" s="30" t="s">
        <v>61</v>
      </c>
      <c r="AE15" s="31">
        <v>190</v>
      </c>
      <c r="AF15" s="30"/>
      <c r="AG15" s="30"/>
      <c r="AH15" s="31"/>
      <c r="AI15" s="38"/>
      <c r="AJ15" s="35"/>
      <c r="AK15" s="30"/>
      <c r="AL15" s="30"/>
      <c r="AM15" s="31"/>
      <c r="AN15" s="30"/>
      <c r="AO15" s="31"/>
      <c r="AP15" s="31"/>
      <c r="AQ15" s="31"/>
      <c r="AR15" s="30"/>
      <c r="AS15" s="31"/>
      <c r="AT15" s="31"/>
      <c r="AU15" s="31"/>
      <c r="AV15" s="31"/>
      <c r="AW15" s="30"/>
      <c r="AX15" s="13"/>
      <c r="AY15" s="13"/>
      <c r="AZ15" s="31"/>
      <c r="BA15" s="30"/>
      <c r="BB15" s="3"/>
      <c r="BC15" s="31"/>
      <c r="BD15" s="38"/>
      <c r="BE15" s="57"/>
      <c r="BF15" s="35"/>
      <c r="BG15" s="38"/>
    </row>
    <row r="16" spans="1:59" s="11" customFormat="1" ht="51">
      <c r="A16" s="58">
        <v>6</v>
      </c>
      <c r="B16" s="60" t="s">
        <v>49</v>
      </c>
      <c r="C16" s="36">
        <v>1</v>
      </c>
      <c r="D16" s="36">
        <v>1</v>
      </c>
      <c r="E16" s="33">
        <v>26.5</v>
      </c>
      <c r="F16" s="30"/>
      <c r="G16" s="31"/>
      <c r="H16" s="30"/>
      <c r="I16" s="31"/>
      <c r="J16" s="30"/>
      <c r="K16" s="31"/>
      <c r="L16" s="36">
        <v>1</v>
      </c>
      <c r="M16" s="33">
        <v>16.6</v>
      </c>
      <c r="N16" s="36"/>
      <c r="O16" s="33"/>
      <c r="P16" s="36"/>
      <c r="Q16" s="33"/>
      <c r="R16" s="30"/>
      <c r="S16" s="30"/>
      <c r="T16" s="30"/>
      <c r="U16" s="13"/>
      <c r="V16" s="13"/>
      <c r="W16" s="31"/>
      <c r="X16" s="36">
        <f>SUM(Y16:AA16)</f>
        <v>116</v>
      </c>
      <c r="Y16" s="36">
        <v>89</v>
      </c>
      <c r="Z16" s="36">
        <v>27</v>
      </c>
      <c r="AA16" s="36"/>
      <c r="AB16" s="33">
        <v>30</v>
      </c>
      <c r="AC16" s="30">
        <v>2</v>
      </c>
      <c r="AD16" s="3" t="s">
        <v>62</v>
      </c>
      <c r="AE16" s="31">
        <v>25</v>
      </c>
      <c r="AF16" s="30"/>
      <c r="AG16" s="30"/>
      <c r="AH16" s="31"/>
      <c r="AI16" s="36">
        <v>2</v>
      </c>
      <c r="AJ16" s="33">
        <v>5.6</v>
      </c>
      <c r="AK16" s="30"/>
      <c r="AL16" s="30"/>
      <c r="AM16" s="31"/>
      <c r="AN16" s="30"/>
      <c r="AO16" s="31"/>
      <c r="AP16" s="31"/>
      <c r="AQ16" s="31"/>
      <c r="AR16" s="30"/>
      <c r="AS16" s="31"/>
      <c r="AT16" s="31"/>
      <c r="AU16" s="31"/>
      <c r="AV16" s="31"/>
      <c r="AW16" s="30"/>
      <c r="AX16" s="13"/>
      <c r="AY16" s="13"/>
      <c r="AZ16" s="31"/>
      <c r="BA16" s="30"/>
      <c r="BB16" s="3"/>
      <c r="BC16" s="31"/>
      <c r="BD16" s="36"/>
      <c r="BE16" s="55"/>
      <c r="BF16" s="33"/>
      <c r="BG16" s="33">
        <f>E16+M16+AB16+AE16+AE17+AJ16</f>
        <v>293.70000000000005</v>
      </c>
    </row>
    <row r="17" spans="1:59" s="11" customFormat="1" ht="25.5">
      <c r="A17" s="62"/>
      <c r="B17" s="61"/>
      <c r="C17" s="38"/>
      <c r="D17" s="38"/>
      <c r="E17" s="35"/>
      <c r="F17" s="30"/>
      <c r="G17" s="31"/>
      <c r="H17" s="30"/>
      <c r="I17" s="31"/>
      <c r="J17" s="30"/>
      <c r="K17" s="31"/>
      <c r="L17" s="38"/>
      <c r="M17" s="35"/>
      <c r="N17" s="38"/>
      <c r="O17" s="35"/>
      <c r="P17" s="38"/>
      <c r="Q17" s="35"/>
      <c r="R17" s="30"/>
      <c r="S17" s="30"/>
      <c r="T17" s="30"/>
      <c r="U17" s="13"/>
      <c r="V17" s="13"/>
      <c r="W17" s="31"/>
      <c r="X17" s="38"/>
      <c r="Y17" s="38"/>
      <c r="Z17" s="38"/>
      <c r="AA17" s="38"/>
      <c r="AB17" s="35"/>
      <c r="AC17" s="30">
        <v>1</v>
      </c>
      <c r="AD17" s="3" t="s">
        <v>61</v>
      </c>
      <c r="AE17" s="31">
        <v>190</v>
      </c>
      <c r="AF17" s="30"/>
      <c r="AG17" s="30"/>
      <c r="AH17" s="31"/>
      <c r="AI17" s="38"/>
      <c r="AJ17" s="35"/>
      <c r="AK17" s="30"/>
      <c r="AL17" s="30"/>
      <c r="AM17" s="31"/>
      <c r="AN17" s="30"/>
      <c r="AO17" s="31"/>
      <c r="AP17" s="31"/>
      <c r="AQ17" s="31"/>
      <c r="AR17" s="30"/>
      <c r="AS17" s="31"/>
      <c r="AT17" s="31"/>
      <c r="AU17" s="31"/>
      <c r="AV17" s="31"/>
      <c r="AW17" s="30"/>
      <c r="AX17" s="13"/>
      <c r="AY17" s="13"/>
      <c r="AZ17" s="31"/>
      <c r="BA17" s="30"/>
      <c r="BB17" s="3"/>
      <c r="BC17" s="31"/>
      <c r="BD17" s="38"/>
      <c r="BE17" s="57"/>
      <c r="BF17" s="35"/>
      <c r="BG17" s="38"/>
    </row>
    <row r="18" spans="1:59" s="11" customFormat="1" ht="63.75">
      <c r="A18" s="10">
        <f>A16+1</f>
        <v>7</v>
      </c>
      <c r="B18" s="23" t="s">
        <v>50</v>
      </c>
      <c r="C18" s="30">
        <v>1</v>
      </c>
      <c r="D18" s="30">
        <v>1</v>
      </c>
      <c r="E18" s="31">
        <v>26.5</v>
      </c>
      <c r="F18" s="30"/>
      <c r="G18" s="31"/>
      <c r="H18" s="30"/>
      <c r="I18" s="31"/>
      <c r="J18" s="30"/>
      <c r="K18" s="31"/>
      <c r="L18" s="30">
        <v>1</v>
      </c>
      <c r="M18" s="31">
        <v>16.6</v>
      </c>
      <c r="N18" s="30"/>
      <c r="O18" s="31"/>
      <c r="P18" s="30"/>
      <c r="Q18" s="31"/>
      <c r="R18" s="30"/>
      <c r="S18" s="30"/>
      <c r="T18" s="30"/>
      <c r="U18" s="13"/>
      <c r="V18" s="13"/>
      <c r="W18" s="31"/>
      <c r="X18" s="30">
        <f>SUM(Y18:AA18)</f>
        <v>68</v>
      </c>
      <c r="Y18" s="30">
        <v>16</v>
      </c>
      <c r="Z18" s="30">
        <v>52</v>
      </c>
      <c r="AA18" s="30"/>
      <c r="AB18" s="31">
        <v>20</v>
      </c>
      <c r="AC18" s="30">
        <v>2</v>
      </c>
      <c r="AD18" s="3" t="s">
        <v>60</v>
      </c>
      <c r="AE18" s="31">
        <v>10</v>
      </c>
      <c r="AF18" s="30"/>
      <c r="AG18" s="30"/>
      <c r="AH18" s="31"/>
      <c r="AI18" s="30">
        <v>2</v>
      </c>
      <c r="AJ18" s="31">
        <v>5.6</v>
      </c>
      <c r="AK18" s="30"/>
      <c r="AL18" s="30"/>
      <c r="AM18" s="31"/>
      <c r="AN18" s="30"/>
      <c r="AO18" s="31"/>
      <c r="AP18" s="31"/>
      <c r="AQ18" s="31"/>
      <c r="AR18" s="30"/>
      <c r="AS18" s="31"/>
      <c r="AT18" s="31"/>
      <c r="AU18" s="31"/>
      <c r="AV18" s="31"/>
      <c r="AW18" s="30"/>
      <c r="AX18" s="13"/>
      <c r="AY18" s="13"/>
      <c r="AZ18" s="31"/>
      <c r="BA18" s="30"/>
      <c r="BB18" s="3"/>
      <c r="BC18" s="31"/>
      <c r="BD18" s="30"/>
      <c r="BE18" s="3"/>
      <c r="BF18" s="31"/>
      <c r="BG18" s="31">
        <f>E18+M18+AB18+AE18+AJ18</f>
        <v>78.69999999999999</v>
      </c>
    </row>
    <row r="19" spans="1:59" s="11" customFormat="1" ht="63.75">
      <c r="A19" s="10">
        <v>8</v>
      </c>
      <c r="B19" s="23" t="s">
        <v>51</v>
      </c>
      <c r="C19" s="30">
        <v>1</v>
      </c>
      <c r="D19" s="30">
        <v>1</v>
      </c>
      <c r="E19" s="31">
        <v>101</v>
      </c>
      <c r="F19" s="30"/>
      <c r="G19" s="31"/>
      <c r="H19" s="30"/>
      <c r="I19" s="31"/>
      <c r="J19" s="30"/>
      <c r="K19" s="31"/>
      <c r="L19" s="30">
        <v>1</v>
      </c>
      <c r="M19" s="31">
        <v>16.6</v>
      </c>
      <c r="N19" s="30"/>
      <c r="O19" s="31"/>
      <c r="P19" s="30"/>
      <c r="Q19" s="31"/>
      <c r="R19" s="30"/>
      <c r="S19" s="30"/>
      <c r="T19" s="30"/>
      <c r="U19" s="13"/>
      <c r="V19" s="13"/>
      <c r="W19" s="31"/>
      <c r="X19" s="30">
        <f>SUM(Y19:AA19)</f>
        <v>858</v>
      </c>
      <c r="Y19" s="30">
        <v>80</v>
      </c>
      <c r="Z19" s="30">
        <v>573</v>
      </c>
      <c r="AA19" s="30">
        <v>205</v>
      </c>
      <c r="AB19" s="31">
        <v>248</v>
      </c>
      <c r="AC19" s="30">
        <v>1</v>
      </c>
      <c r="AD19" s="30" t="s">
        <v>61</v>
      </c>
      <c r="AE19" s="31">
        <v>190</v>
      </c>
      <c r="AF19" s="30"/>
      <c r="AG19" s="30"/>
      <c r="AH19" s="31"/>
      <c r="AI19" s="30">
        <v>2</v>
      </c>
      <c r="AJ19" s="31">
        <v>5.6</v>
      </c>
      <c r="AK19" s="30"/>
      <c r="AL19" s="30"/>
      <c r="AM19" s="31"/>
      <c r="AN19" s="30"/>
      <c r="AO19" s="31"/>
      <c r="AP19" s="31"/>
      <c r="AQ19" s="31"/>
      <c r="AR19" s="30"/>
      <c r="AS19" s="31"/>
      <c r="AT19" s="31"/>
      <c r="AU19" s="31"/>
      <c r="AV19" s="31"/>
      <c r="AW19" s="30"/>
      <c r="AX19" s="13"/>
      <c r="AY19" s="13"/>
      <c r="AZ19" s="31"/>
      <c r="BA19" s="30"/>
      <c r="BB19" s="3"/>
      <c r="BC19" s="31"/>
      <c r="BD19" s="30"/>
      <c r="BE19" s="3"/>
      <c r="BF19" s="31"/>
      <c r="BG19" s="31">
        <f>E19+M19+AB19+AE19+AJ19</f>
        <v>561.2</v>
      </c>
    </row>
    <row r="20" spans="1:59" s="26" customFormat="1" ht="15">
      <c r="A20" s="27"/>
      <c r="B20" s="64" t="s">
        <v>56</v>
      </c>
      <c r="C20" s="27">
        <f aca="true" t="shared" si="0" ref="C20:AC20">SUM(C8:C19)</f>
        <v>116</v>
      </c>
      <c r="D20" s="27">
        <f t="shared" si="0"/>
        <v>12.18</v>
      </c>
      <c r="E20" s="28">
        <f t="shared" si="0"/>
        <v>775</v>
      </c>
      <c r="F20" s="28">
        <f t="shared" si="0"/>
        <v>0</v>
      </c>
      <c r="G20" s="28">
        <f t="shared" si="0"/>
        <v>0</v>
      </c>
      <c r="H20" s="28">
        <f t="shared" si="0"/>
        <v>0</v>
      </c>
      <c r="I20" s="28">
        <f t="shared" si="0"/>
        <v>0</v>
      </c>
      <c r="J20" s="28">
        <f t="shared" si="0"/>
        <v>0</v>
      </c>
      <c r="K20" s="28">
        <f t="shared" si="0"/>
        <v>0</v>
      </c>
      <c r="L20" s="29">
        <f t="shared" si="0"/>
        <v>12</v>
      </c>
      <c r="M20" s="28">
        <f t="shared" si="0"/>
        <v>199.99999999999997</v>
      </c>
      <c r="N20" s="29">
        <f t="shared" si="0"/>
        <v>1</v>
      </c>
      <c r="O20" s="28">
        <f t="shared" si="0"/>
        <v>182</v>
      </c>
      <c r="P20" s="29">
        <f t="shared" si="0"/>
        <v>259</v>
      </c>
      <c r="Q20" s="28">
        <f t="shared" si="0"/>
        <v>300</v>
      </c>
      <c r="R20" s="28">
        <f t="shared" si="0"/>
        <v>0</v>
      </c>
      <c r="S20" s="28">
        <f t="shared" si="0"/>
        <v>0</v>
      </c>
      <c r="T20" s="28">
        <f t="shared" si="0"/>
        <v>0</v>
      </c>
      <c r="U20" s="28">
        <f t="shared" si="0"/>
        <v>0</v>
      </c>
      <c r="V20" s="28">
        <f t="shared" si="0"/>
        <v>0</v>
      </c>
      <c r="W20" s="28">
        <f t="shared" si="0"/>
        <v>0</v>
      </c>
      <c r="X20" s="29">
        <f t="shared" si="0"/>
        <v>3688</v>
      </c>
      <c r="Y20" s="29">
        <f t="shared" si="0"/>
        <v>1484</v>
      </c>
      <c r="Z20" s="29">
        <f t="shared" si="0"/>
        <v>1943</v>
      </c>
      <c r="AA20" s="29">
        <f t="shared" si="0"/>
        <v>261</v>
      </c>
      <c r="AB20" s="28">
        <f t="shared" si="0"/>
        <v>1080</v>
      </c>
      <c r="AC20" s="29">
        <f t="shared" si="0"/>
        <v>29</v>
      </c>
      <c r="AD20" s="28"/>
      <c r="AE20" s="28">
        <f aca="true" t="shared" si="1" ref="AE20:BD20">SUM(AE8:AE19)</f>
        <v>1841</v>
      </c>
      <c r="AF20" s="28">
        <f t="shared" si="1"/>
        <v>0</v>
      </c>
      <c r="AG20" s="28">
        <f t="shared" si="1"/>
        <v>0</v>
      </c>
      <c r="AH20" s="28">
        <f t="shared" si="1"/>
        <v>0</v>
      </c>
      <c r="AI20" s="29">
        <f t="shared" si="1"/>
        <v>19</v>
      </c>
      <c r="AJ20" s="28">
        <f t="shared" si="1"/>
        <v>60.00000000000001</v>
      </c>
      <c r="AK20" s="28">
        <f t="shared" si="1"/>
        <v>0</v>
      </c>
      <c r="AL20" s="28">
        <f t="shared" si="1"/>
        <v>0</v>
      </c>
      <c r="AM20" s="28">
        <f t="shared" si="1"/>
        <v>0</v>
      </c>
      <c r="AN20" s="28">
        <f t="shared" si="1"/>
        <v>0</v>
      </c>
      <c r="AO20" s="28">
        <f t="shared" si="1"/>
        <v>0</v>
      </c>
      <c r="AP20" s="28">
        <f t="shared" si="1"/>
        <v>0</v>
      </c>
      <c r="AQ20" s="28">
        <f t="shared" si="1"/>
        <v>0</v>
      </c>
      <c r="AR20" s="28">
        <f t="shared" si="1"/>
        <v>0</v>
      </c>
      <c r="AS20" s="28">
        <f t="shared" si="1"/>
        <v>0</v>
      </c>
      <c r="AT20" s="28">
        <f t="shared" si="1"/>
        <v>0</v>
      </c>
      <c r="AU20" s="28">
        <f t="shared" si="1"/>
        <v>0</v>
      </c>
      <c r="AV20" s="28">
        <f t="shared" si="1"/>
        <v>0</v>
      </c>
      <c r="AW20" s="28">
        <f t="shared" si="1"/>
        <v>0</v>
      </c>
      <c r="AX20" s="28">
        <f t="shared" si="1"/>
        <v>0</v>
      </c>
      <c r="AY20" s="28">
        <f t="shared" si="1"/>
        <v>0</v>
      </c>
      <c r="AZ20" s="28">
        <f t="shared" si="1"/>
        <v>0</v>
      </c>
      <c r="BA20" s="28">
        <f t="shared" si="1"/>
        <v>0</v>
      </c>
      <c r="BB20" s="28">
        <f t="shared" si="1"/>
        <v>0</v>
      </c>
      <c r="BC20" s="28">
        <f t="shared" si="1"/>
        <v>0</v>
      </c>
      <c r="BD20" s="29">
        <f t="shared" si="1"/>
        <v>1</v>
      </c>
      <c r="BE20" s="28"/>
      <c r="BF20" s="28">
        <f>SUM(BF8:BF19)</f>
        <v>1450</v>
      </c>
      <c r="BG20" s="28">
        <f>SUM(BG8:BG19)</f>
        <v>5887.999999999999</v>
      </c>
    </row>
  </sheetData>
  <sheetProtection/>
  <mergeCells count="91">
    <mergeCell ref="BG16:BG17"/>
    <mergeCell ref="AJ16:AJ17"/>
    <mergeCell ref="BD16:BD17"/>
    <mergeCell ref="BE16:BE17"/>
    <mergeCell ref="BF16:BF17"/>
    <mergeCell ref="Z16:Z17"/>
    <mergeCell ref="AA16:AA17"/>
    <mergeCell ref="AB16:AB17"/>
    <mergeCell ref="AI16:AI17"/>
    <mergeCell ref="P16:P17"/>
    <mergeCell ref="Q16:Q17"/>
    <mergeCell ref="X16:X17"/>
    <mergeCell ref="Y16:Y17"/>
    <mergeCell ref="BG14:BG15"/>
    <mergeCell ref="A16:A17"/>
    <mergeCell ref="B16:B17"/>
    <mergeCell ref="C16:C17"/>
    <mergeCell ref="D16:D17"/>
    <mergeCell ref="E16:E17"/>
    <mergeCell ref="L16:L17"/>
    <mergeCell ref="M16:M17"/>
    <mergeCell ref="N16:N17"/>
    <mergeCell ref="O16:O17"/>
    <mergeCell ref="AJ14:AJ15"/>
    <mergeCell ref="BD14:BD15"/>
    <mergeCell ref="BE14:BE15"/>
    <mergeCell ref="BF14:BF15"/>
    <mergeCell ref="Z14:Z15"/>
    <mergeCell ref="AA14:AA15"/>
    <mergeCell ref="AB14:AB15"/>
    <mergeCell ref="AI14:AI15"/>
    <mergeCell ref="P14:P15"/>
    <mergeCell ref="Q14:Q15"/>
    <mergeCell ref="X14:X15"/>
    <mergeCell ref="Y14:Y15"/>
    <mergeCell ref="L14:L15"/>
    <mergeCell ref="M14:M15"/>
    <mergeCell ref="N14:N15"/>
    <mergeCell ref="O14:O15"/>
    <mergeCell ref="A14:A15"/>
    <mergeCell ref="C14:C15"/>
    <mergeCell ref="D14:D15"/>
    <mergeCell ref="E14:E15"/>
    <mergeCell ref="B14:B15"/>
    <mergeCell ref="BD8:BD10"/>
    <mergeCell ref="BE8:BE10"/>
    <mergeCell ref="BF8:BF10"/>
    <mergeCell ref="BG8:BG10"/>
    <mergeCell ref="AA8:AA10"/>
    <mergeCell ref="AB8:AB10"/>
    <mergeCell ref="AI8:AI10"/>
    <mergeCell ref="AJ8:AJ10"/>
    <mergeCell ref="Q8:Q10"/>
    <mergeCell ref="X8:X10"/>
    <mergeCell ref="Y8:Y10"/>
    <mergeCell ref="Z8:Z10"/>
    <mergeCell ref="A8:A10"/>
    <mergeCell ref="B8:B10"/>
    <mergeCell ref="C8:C10"/>
    <mergeCell ref="D8:D10"/>
    <mergeCell ref="AK4:AV4"/>
    <mergeCell ref="AN5:AQ5"/>
    <mergeCell ref="AR5:AV5"/>
    <mergeCell ref="AI4:AJ5"/>
    <mergeCell ref="AK5:AM5"/>
    <mergeCell ref="BD4:BF5"/>
    <mergeCell ref="AW4:AW5"/>
    <mergeCell ref="AX4:AZ5"/>
    <mergeCell ref="BA4:BC5"/>
    <mergeCell ref="B4:B6"/>
    <mergeCell ref="AF5:AH5"/>
    <mergeCell ref="AC4:AH4"/>
    <mergeCell ref="C5:E5"/>
    <mergeCell ref="X4:AB5"/>
    <mergeCell ref="AC5:AE5"/>
    <mergeCell ref="C4:S4"/>
    <mergeCell ref="F5:G5"/>
    <mergeCell ref="E8:E10"/>
    <mergeCell ref="L8:L10"/>
    <mergeCell ref="M8:M10"/>
    <mergeCell ref="N8:N10"/>
    <mergeCell ref="O8:O10"/>
    <mergeCell ref="P8:P10"/>
    <mergeCell ref="A4:A6"/>
    <mergeCell ref="T4:W5"/>
    <mergeCell ref="H5:I5"/>
    <mergeCell ref="J5:K5"/>
    <mergeCell ref="L5:M5"/>
    <mergeCell ref="N5:O5"/>
    <mergeCell ref="P5:Q5"/>
    <mergeCell ref="R5:S5"/>
  </mergeCells>
  <printOptions/>
  <pageMargins left="0.55" right="0.17" top="0.7480314960629921" bottom="0.7480314960629921" header="0.31496062992125984" footer="0.31496062992125984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Минобрнауки РМЭ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Михайловна Майкова</dc:creator>
  <cp:keywords/>
  <dc:description/>
  <cp:lastModifiedBy>belova</cp:lastModifiedBy>
  <cp:lastPrinted>2013-04-09T09:30:20Z</cp:lastPrinted>
  <dcterms:created xsi:type="dcterms:W3CDTF">2013-02-02T12:47:33Z</dcterms:created>
  <dcterms:modified xsi:type="dcterms:W3CDTF">2013-04-09T09:30:23Z</dcterms:modified>
  <cp:category/>
  <cp:version/>
  <cp:contentType/>
  <cp:contentStatus/>
</cp:coreProperties>
</file>