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5" windowWidth="10380" windowHeight="8055" activeTab="0"/>
  </bookViews>
  <sheets>
    <sheet name="уч" sheetId="1" r:id="rId1"/>
  </sheets>
  <definedNames/>
  <calcPr fullCalcOnLoad="1"/>
</workbook>
</file>

<file path=xl/sharedStrings.xml><?xml version="1.0" encoding="utf-8"?>
<sst xmlns="http://schemas.openxmlformats.org/spreadsheetml/2006/main" count="215" uniqueCount="102">
  <si>
    <t>День</t>
  </si>
  <si>
    <t>Белки</t>
  </si>
  <si>
    <t>Жиры</t>
  </si>
  <si>
    <t>Углеводы</t>
  </si>
  <si>
    <t>Ккал</t>
  </si>
  <si>
    <t>Завтрак:</t>
  </si>
  <si>
    <t>Какао с молоком</t>
  </si>
  <si>
    <t>Итого:</t>
  </si>
  <si>
    <t>Обед:</t>
  </si>
  <si>
    <t>Хлеб ржаной</t>
  </si>
  <si>
    <t>Итого за день:</t>
  </si>
  <si>
    <t>Курица отварная</t>
  </si>
  <si>
    <t>Макароны отварные</t>
  </si>
  <si>
    <t>Чай с сахаром</t>
  </si>
  <si>
    <t>200/15</t>
  </si>
  <si>
    <t>Кофейный напиток</t>
  </si>
  <si>
    <t>Картофельное пюре</t>
  </si>
  <si>
    <t>Кофейный напиток с молоком</t>
  </si>
  <si>
    <t>Сосиски отварные</t>
  </si>
  <si>
    <t>Суп молочный с рисом</t>
  </si>
  <si>
    <t>Рис отварной</t>
  </si>
  <si>
    <t>Суп картофельный с макар. издел. с мясом</t>
  </si>
  <si>
    <t>Котлеты п/ф</t>
  </si>
  <si>
    <t>Капуста тушеная</t>
  </si>
  <si>
    <t>Согласовано:</t>
  </si>
  <si>
    <t>Утверждаю:</t>
  </si>
  <si>
    <t>Наименование блюда</t>
  </si>
  <si>
    <t>50/15</t>
  </si>
  <si>
    <t>Компот из смеси с/фр</t>
  </si>
  <si>
    <t>1 шт</t>
  </si>
  <si>
    <t>Каша вяз. ячневая молоч</t>
  </si>
  <si>
    <t>Фрукты</t>
  </si>
  <si>
    <t>Запеканка из творога</t>
  </si>
  <si>
    <t>Сок фр.ягодные</t>
  </si>
  <si>
    <t>Бутерброд  с маслом</t>
  </si>
  <si>
    <t>Яйцо отварное</t>
  </si>
  <si>
    <t>Каша манная вязкая с маслом</t>
  </si>
  <si>
    <t>Суп молочный с  макарон.изделиями</t>
  </si>
  <si>
    <t>Суп картофельный с крупой с мясом</t>
  </si>
  <si>
    <t>Каша гречневая рассыпчатая с маслом</t>
  </si>
  <si>
    <t>№  техн.  карты</t>
  </si>
  <si>
    <t>Компот из свежих плодов</t>
  </si>
  <si>
    <t>70/10</t>
  </si>
  <si>
    <t>Суп картофельный с бобовыми на курином бульоне</t>
  </si>
  <si>
    <t>Кисель из концентрата на плодовых или ягодных экстрактах</t>
  </si>
  <si>
    <t>Биточки рыбные</t>
  </si>
  <si>
    <t>Борщ с капустой и картофелем с курином мясом</t>
  </si>
  <si>
    <t xml:space="preserve">Жаркое по-домашнему </t>
  </si>
  <si>
    <t>Котлеты морковные</t>
  </si>
  <si>
    <t>1шт</t>
  </si>
  <si>
    <t>Сырники из творога</t>
  </si>
  <si>
    <t>Каша вязкая  пшеничная с маслом</t>
  </si>
  <si>
    <t>Чай с лимоном</t>
  </si>
  <si>
    <t>масса порции ,г.</t>
  </si>
  <si>
    <t>Каша вязкая пшенная с маслом</t>
  </si>
  <si>
    <t>Запеканка рисовая с творогом</t>
  </si>
  <si>
    <t>Свекла отварная</t>
  </si>
  <si>
    <t>Батон нарезной</t>
  </si>
  <si>
    <t>Борщ с капустой и картофелем с  мясом</t>
  </si>
  <si>
    <t>Суп картофельный с бобовыми на мясном бульоне</t>
  </si>
  <si>
    <t>Меню школьной столовой на 12 дней в МОУ "Себеусадская средняя общеобразовательная школа" Сборник рецептур блюд и кулинарных изделий для предприятий общественного питания при образовательных школах</t>
  </si>
  <si>
    <t>Рассольник Ленинградский с  мясом</t>
  </si>
  <si>
    <t>Суп крестьянский с крупой  на мясном бульоне</t>
  </si>
  <si>
    <t>Суп картофельный с макаронными изделиями с мясом</t>
  </si>
  <si>
    <t xml:space="preserve">Щи из свежей капусты с картофелем с мясом </t>
  </si>
  <si>
    <t xml:space="preserve">Щи из свежей капусты с картофелем с  мясом </t>
  </si>
  <si>
    <t>Рассольник Ленинградский с мясом</t>
  </si>
  <si>
    <t>Рыба отварная</t>
  </si>
  <si>
    <t>Бобовые отварные</t>
  </si>
  <si>
    <t>Витамины (мг)</t>
  </si>
  <si>
    <t>B1</t>
  </si>
  <si>
    <t>C</t>
  </si>
  <si>
    <t>A</t>
  </si>
  <si>
    <t>Mg</t>
  </si>
  <si>
    <t>Ca</t>
  </si>
  <si>
    <t>Fe</t>
  </si>
  <si>
    <t>P</t>
  </si>
  <si>
    <t xml:space="preserve">Минеральные вещества ( vu) </t>
  </si>
  <si>
    <t>Зеленый горошек(конс)</t>
  </si>
  <si>
    <t>фрукты</t>
  </si>
  <si>
    <t>Морковь отварная</t>
  </si>
  <si>
    <t>11 лет и старше</t>
  </si>
  <si>
    <t>200/20</t>
  </si>
  <si>
    <t>200/4</t>
  </si>
  <si>
    <t>200/7</t>
  </si>
  <si>
    <t>200/9</t>
  </si>
  <si>
    <t xml:space="preserve">Директор МОУ ”Себеусадская средняя общеобразовательная школа”                    ___________ Николаев В.В                 "___" ____________2020г.                </t>
  </si>
  <si>
    <t xml:space="preserve">Главный Государственный санитарный                                        врач  в г.Волжск, Волжском, Звениговском,                                    Моркинском районах ________Алексеева Е.Ф.                                                                     "___" _____________2020 г.          </t>
  </si>
  <si>
    <t>Бутерброд с повидлом</t>
  </si>
  <si>
    <t>Бутерброд  с маслом и с сыром</t>
  </si>
  <si>
    <t>омлет с колбасой</t>
  </si>
  <si>
    <t>Помидоры в нарезке</t>
  </si>
  <si>
    <t>Яблоко свежее</t>
  </si>
  <si>
    <t>омлет натуральный</t>
  </si>
  <si>
    <t>огурцы соленые в нарезке</t>
  </si>
  <si>
    <t>Булка</t>
  </si>
  <si>
    <t>кампот из свежих яблок</t>
  </si>
  <si>
    <t>бутерброд с сыром</t>
  </si>
  <si>
    <t>булочка</t>
  </si>
  <si>
    <t>пирожок с яблоком</t>
  </si>
  <si>
    <t xml:space="preserve"> Пирожок с морковью</t>
  </si>
  <si>
    <t>Горячий бутерброд с сыром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</si>
</sst>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0.0000"/>
    <numFmt numFmtId="187" formatCode="0.000"/>
    <numFmt numFmtId="188" formatCode="_-* #,##0.000_р_._-;\-* #,##0.000_р_._-;_-* &quot;-&quot;??_р_._-;_-@_-"/>
    <numFmt numFmtId="189" formatCode="_-* #,##0.0_р_._-;\-* #,##0.0_р_._-;_-* &quot;-&quot;??_р_._-;_-@_-"/>
  </numFmts>
  <fonts count="48">
    <font>
      <sz val="10"/>
      <name val="Arial Cyr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center" wrapText="1"/>
    </xf>
    <xf numFmtId="179" fontId="0" fillId="0" borderId="10" xfId="58" applyNumberFormat="1" applyFont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0" fillId="0" borderId="12" xfId="0" applyBorder="1" applyAlignment="1">
      <alignment horizontal="center" vertical="justify" wrapText="1" shrinkToFit="1"/>
    </xf>
    <xf numFmtId="0" fontId="0" fillId="0" borderId="13" xfId="0" applyBorder="1" applyAlignment="1">
      <alignment horizontal="center" vertical="justify" wrapText="1" shrinkToFit="1"/>
    </xf>
    <xf numFmtId="0" fontId="0" fillId="0" borderId="11" xfId="0" applyBorder="1" applyAlignment="1">
      <alignment horizontal="center" vertical="justify" wrapText="1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4"/>
  <sheetViews>
    <sheetView tabSelected="1" zoomScale="106" zoomScaleNormal="106" workbookViewId="0" topLeftCell="A19">
      <selection activeCell="B23" sqref="B23"/>
    </sheetView>
  </sheetViews>
  <sheetFormatPr defaultColWidth="9.00390625" defaultRowHeight="12.75"/>
  <cols>
    <col min="1" max="1" width="6.75390625" style="0" customWidth="1"/>
    <col min="2" max="2" width="25.375" style="0" customWidth="1"/>
    <col min="3" max="4" width="10.25390625" style="0" customWidth="1"/>
    <col min="7" max="7" width="9.875" style="0" customWidth="1"/>
    <col min="8" max="8" width="10.875" style="0" customWidth="1"/>
    <col min="9" max="9" width="6.375" style="0" customWidth="1"/>
    <col min="10" max="10" width="7.25390625" style="0" customWidth="1"/>
    <col min="11" max="12" width="8.75390625" style="0" customWidth="1"/>
    <col min="13" max="13" width="8.375" style="0" customWidth="1"/>
    <col min="14" max="14" width="7.75390625" style="0" customWidth="1"/>
    <col min="15" max="15" width="7.125" style="0" customWidth="1"/>
  </cols>
  <sheetData>
    <row r="1" spans="1:26" ht="25.5" customHeight="1">
      <c r="A1" s="74" t="s">
        <v>24</v>
      </c>
      <c r="B1" s="74"/>
      <c r="C1" s="74"/>
      <c r="D1" s="74"/>
      <c r="E1" s="75" t="s">
        <v>25</v>
      </c>
      <c r="F1" s="75"/>
      <c r="G1" s="75"/>
      <c r="H1" s="7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1" customHeight="1">
      <c r="A2" s="78" t="s">
        <v>87</v>
      </c>
      <c r="B2" s="78"/>
      <c r="C2" s="78"/>
      <c r="D2" s="78"/>
      <c r="E2" s="77" t="s">
        <v>86</v>
      </c>
      <c r="F2" s="77"/>
      <c r="G2" s="77"/>
      <c r="H2" s="7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6.25" customHeight="1">
      <c r="A3" s="65" t="s">
        <v>60</v>
      </c>
      <c r="B3" s="65"/>
      <c r="C3" s="65"/>
      <c r="D3" s="65"/>
      <c r="E3" s="65"/>
      <c r="F3" s="65"/>
      <c r="G3" s="65"/>
      <c r="H3" s="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7.25" customHeight="1">
      <c r="A4" s="7" t="s">
        <v>0</v>
      </c>
      <c r="B4" s="7" t="s">
        <v>26</v>
      </c>
      <c r="C4" s="7" t="s">
        <v>40</v>
      </c>
      <c r="D4" s="27" t="s">
        <v>53</v>
      </c>
      <c r="E4" s="7" t="s">
        <v>1</v>
      </c>
      <c r="F4" s="7" t="s">
        <v>2</v>
      </c>
      <c r="G4" s="7" t="s">
        <v>3</v>
      </c>
      <c r="H4" s="7" t="s">
        <v>4</v>
      </c>
      <c r="I4" s="36" t="s">
        <v>69</v>
      </c>
      <c r="J4" s="37"/>
      <c r="K4" s="38"/>
      <c r="L4" s="52" t="s">
        <v>77</v>
      </c>
      <c r="M4" s="53"/>
      <c r="N4" s="53"/>
      <c r="O4" s="5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68">
        <v>1</v>
      </c>
      <c r="B5" s="27"/>
      <c r="C5" s="28"/>
      <c r="D5" s="33" t="s">
        <v>81</v>
      </c>
      <c r="E5" s="28"/>
      <c r="F5" s="28"/>
      <c r="G5" s="28"/>
      <c r="H5" s="29"/>
      <c r="I5" s="35" t="s">
        <v>70</v>
      </c>
      <c r="J5" s="35" t="s">
        <v>71</v>
      </c>
      <c r="K5" s="35" t="s">
        <v>72</v>
      </c>
      <c r="L5" s="35" t="s">
        <v>74</v>
      </c>
      <c r="M5" s="35" t="s">
        <v>76</v>
      </c>
      <c r="N5" s="35" t="s">
        <v>73</v>
      </c>
      <c r="O5" s="35" t="s">
        <v>75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69"/>
      <c r="B6" s="57" t="s">
        <v>5</v>
      </c>
      <c r="C6" s="58"/>
      <c r="D6" s="58"/>
      <c r="E6" s="58"/>
      <c r="F6" s="58"/>
      <c r="G6" s="58"/>
      <c r="H6" s="59"/>
      <c r="I6" s="35"/>
      <c r="J6" s="35"/>
      <c r="K6" s="35"/>
      <c r="L6" s="35"/>
      <c r="M6" s="35"/>
      <c r="N6" s="35"/>
      <c r="O6" s="35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69"/>
      <c r="B7" s="17" t="s">
        <v>36</v>
      </c>
      <c r="C7" s="2">
        <v>284</v>
      </c>
      <c r="D7" s="2">
        <v>200</v>
      </c>
      <c r="E7" s="2">
        <v>4.8</v>
      </c>
      <c r="F7" s="2">
        <v>8.2</v>
      </c>
      <c r="G7" s="2">
        <v>30.4</v>
      </c>
      <c r="H7" s="2">
        <v>222</v>
      </c>
      <c r="I7" s="35">
        <v>0.06</v>
      </c>
      <c r="J7" s="35"/>
      <c r="K7" s="35"/>
      <c r="L7" s="35">
        <v>24</v>
      </c>
      <c r="M7" s="35">
        <v>36</v>
      </c>
      <c r="N7" s="35">
        <v>10</v>
      </c>
      <c r="O7" s="35">
        <v>0.4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69"/>
      <c r="B8" s="17" t="s">
        <v>6</v>
      </c>
      <c r="C8" s="2">
        <v>725</v>
      </c>
      <c r="D8" s="2">
        <v>200</v>
      </c>
      <c r="E8" s="2">
        <v>4.9</v>
      </c>
      <c r="F8" s="2">
        <v>5</v>
      </c>
      <c r="G8" s="2">
        <v>32.5</v>
      </c>
      <c r="H8" s="2">
        <v>190</v>
      </c>
      <c r="I8" s="45">
        <v>0.18</v>
      </c>
      <c r="J8" s="42">
        <v>10</v>
      </c>
      <c r="K8" s="42">
        <v>0.02</v>
      </c>
      <c r="L8" s="42">
        <v>127.3</v>
      </c>
      <c r="M8" s="42">
        <v>157.9</v>
      </c>
      <c r="N8" s="42">
        <v>21.9</v>
      </c>
      <c r="O8" s="42">
        <v>0.48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69"/>
      <c r="B9" s="17" t="s">
        <v>99</v>
      </c>
      <c r="C9" s="2">
        <v>3</v>
      </c>
      <c r="D9" s="2" t="s">
        <v>27</v>
      </c>
      <c r="E9" s="10">
        <f>4.7*50/35</f>
        <v>6.714285714285714</v>
      </c>
      <c r="F9" s="10">
        <f>7.9*50/35</f>
        <v>11.285714285714286</v>
      </c>
      <c r="G9" s="10">
        <f>7.3*50/35</f>
        <v>10.428571428571429</v>
      </c>
      <c r="H9" s="11">
        <v>176</v>
      </c>
      <c r="I9" s="39">
        <v>0.02</v>
      </c>
      <c r="J9" s="35">
        <v>0.35</v>
      </c>
      <c r="K9" s="46">
        <v>130</v>
      </c>
      <c r="L9" s="46">
        <v>440</v>
      </c>
      <c r="M9" s="46">
        <v>250</v>
      </c>
      <c r="N9" s="35">
        <v>17.5</v>
      </c>
      <c r="O9" s="35">
        <v>0.5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69"/>
      <c r="B10" s="2" t="s">
        <v>7</v>
      </c>
      <c r="C10" s="2"/>
      <c r="D10" s="2"/>
      <c r="E10" s="14">
        <f>SUM(E7:E9)</f>
        <v>16.414285714285715</v>
      </c>
      <c r="F10" s="14">
        <f>SUM(F7:F9)</f>
        <v>24.485714285714288</v>
      </c>
      <c r="G10" s="14">
        <f>SUM(G7:G9)</f>
        <v>73.32857142857142</v>
      </c>
      <c r="H10" s="14">
        <f>SUM(H7:H9)</f>
        <v>588</v>
      </c>
      <c r="I10" s="35">
        <v>0.26</v>
      </c>
      <c r="J10" s="35">
        <v>10.035</v>
      </c>
      <c r="K10" s="35">
        <v>130.02</v>
      </c>
      <c r="L10" s="35">
        <v>591.3</v>
      </c>
      <c r="M10" s="35">
        <v>443.9</v>
      </c>
      <c r="N10" s="35">
        <v>49.4</v>
      </c>
      <c r="O10" s="35">
        <v>1.38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69"/>
      <c r="B11" s="62" t="s">
        <v>8</v>
      </c>
      <c r="C11" s="63"/>
      <c r="D11" s="63"/>
      <c r="E11" s="63"/>
      <c r="F11" s="63"/>
      <c r="G11" s="63"/>
      <c r="H11" s="64"/>
      <c r="I11" s="35"/>
      <c r="J11" s="35"/>
      <c r="K11" s="35"/>
      <c r="L11" s="35"/>
      <c r="M11" s="35"/>
      <c r="N11" s="35"/>
      <c r="O11" s="3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7.25" customHeight="1">
      <c r="A12" s="69"/>
      <c r="B12" s="17" t="s">
        <v>61</v>
      </c>
      <c r="C12" s="2">
        <v>154</v>
      </c>
      <c r="D12" s="2">
        <v>250</v>
      </c>
      <c r="E12" s="2">
        <v>3</v>
      </c>
      <c r="F12" s="2">
        <v>4.5</v>
      </c>
      <c r="G12" s="2">
        <v>20.1</v>
      </c>
      <c r="H12" s="2">
        <v>135</v>
      </c>
      <c r="I12" s="42">
        <v>0.138</v>
      </c>
      <c r="J12" s="35">
        <v>15.75</v>
      </c>
      <c r="K12" s="41">
        <v>0.153</v>
      </c>
      <c r="L12" s="35">
        <v>32.95</v>
      </c>
      <c r="M12" s="35">
        <v>213.875</v>
      </c>
      <c r="N12" s="43">
        <v>39.57</v>
      </c>
      <c r="O12" s="35">
        <v>3.45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 customHeight="1">
      <c r="A13" s="69"/>
      <c r="B13" s="17" t="s">
        <v>39</v>
      </c>
      <c r="C13" s="2">
        <v>282</v>
      </c>
      <c r="D13" s="2">
        <v>200</v>
      </c>
      <c r="E13" s="2">
        <v>11.2</v>
      </c>
      <c r="F13" s="2">
        <v>14.4</v>
      </c>
      <c r="G13" s="2">
        <v>55</v>
      </c>
      <c r="H13" s="2">
        <v>404</v>
      </c>
      <c r="I13" s="35">
        <v>0.315</v>
      </c>
      <c r="J13" s="35">
        <v>0</v>
      </c>
      <c r="K13" s="42">
        <v>0.045</v>
      </c>
      <c r="L13" s="41">
        <v>14.4</v>
      </c>
      <c r="M13" s="41">
        <v>184.605</v>
      </c>
      <c r="N13" s="35">
        <v>123.105</v>
      </c>
      <c r="O13" s="35">
        <v>4.065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69"/>
      <c r="B14" s="17" t="s">
        <v>67</v>
      </c>
      <c r="C14" s="2">
        <v>332</v>
      </c>
      <c r="D14" s="2">
        <v>100</v>
      </c>
      <c r="E14" s="10">
        <v>19.4</v>
      </c>
      <c r="F14" s="10">
        <v>0.8</v>
      </c>
      <c r="G14" s="10"/>
      <c r="H14" s="10">
        <v>88</v>
      </c>
      <c r="I14" s="35">
        <v>0.06</v>
      </c>
      <c r="J14" s="35"/>
      <c r="K14" s="46">
        <v>12</v>
      </c>
      <c r="L14" s="35">
        <v>28.2</v>
      </c>
      <c r="M14" s="46">
        <v>108</v>
      </c>
      <c r="N14" s="35">
        <v>25.8</v>
      </c>
      <c r="O14" s="35">
        <v>0.5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69"/>
      <c r="B15" s="17" t="s">
        <v>23</v>
      </c>
      <c r="C15" s="2">
        <v>230</v>
      </c>
      <c r="D15" s="2">
        <v>200</v>
      </c>
      <c r="E15" s="8">
        <v>5</v>
      </c>
      <c r="F15" s="8">
        <v>9.2</v>
      </c>
      <c r="G15" s="8">
        <v>21.4</v>
      </c>
      <c r="H15" s="11">
        <v>188</v>
      </c>
      <c r="I15" s="42">
        <v>0.06</v>
      </c>
      <c r="J15" s="42">
        <v>6.98</v>
      </c>
      <c r="K15" s="44">
        <v>0.044</v>
      </c>
      <c r="L15" s="42">
        <v>82.5</v>
      </c>
      <c r="M15" s="42">
        <v>69.3</v>
      </c>
      <c r="N15" s="42">
        <v>8.55</v>
      </c>
      <c r="O15" s="35">
        <v>1.245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69"/>
      <c r="B16" s="20" t="s">
        <v>41</v>
      </c>
      <c r="C16" s="2">
        <v>644</v>
      </c>
      <c r="D16" s="2">
        <v>200</v>
      </c>
      <c r="E16" s="2">
        <v>0.2</v>
      </c>
      <c r="F16" s="2"/>
      <c r="G16" s="2">
        <v>35.8</v>
      </c>
      <c r="H16" s="2">
        <v>142</v>
      </c>
      <c r="I16" s="35">
        <v>0.02</v>
      </c>
      <c r="J16" s="35">
        <v>5.4</v>
      </c>
      <c r="K16" s="35"/>
      <c r="L16" s="35">
        <v>12</v>
      </c>
      <c r="M16" s="35">
        <v>4</v>
      </c>
      <c r="N16" s="35">
        <v>4</v>
      </c>
      <c r="O16" s="35">
        <v>2.8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69"/>
      <c r="B17" s="17" t="s">
        <v>9</v>
      </c>
      <c r="C17" s="2"/>
      <c r="D17" s="2">
        <v>60</v>
      </c>
      <c r="E17" s="2">
        <v>5.6</v>
      </c>
      <c r="F17" s="2">
        <v>1.1</v>
      </c>
      <c r="G17" s="2">
        <v>49.4</v>
      </c>
      <c r="H17" s="2">
        <v>232</v>
      </c>
      <c r="I17" s="35"/>
      <c r="J17" s="35">
        <v>0.1</v>
      </c>
      <c r="K17" s="35"/>
      <c r="L17" s="35">
        <v>87.9</v>
      </c>
      <c r="M17" s="35">
        <v>115.4</v>
      </c>
      <c r="N17" s="35">
        <v>12.4</v>
      </c>
      <c r="O17" s="35">
        <v>0.3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69"/>
      <c r="B18" s="2" t="s">
        <v>7</v>
      </c>
      <c r="C18" s="2"/>
      <c r="D18" s="2"/>
      <c r="E18" s="2">
        <f>SUM(E12:E17)</f>
        <v>44.4</v>
      </c>
      <c r="F18" s="2">
        <f>SUM(F12:F17)</f>
        <v>30</v>
      </c>
      <c r="G18" s="2">
        <f>SUM(G12:G17)</f>
        <v>181.70000000000002</v>
      </c>
      <c r="H18" s="2">
        <f>SUM(H12:H17)</f>
        <v>1189</v>
      </c>
      <c r="I18" s="35">
        <v>0.413</v>
      </c>
      <c r="J18" s="35">
        <v>28.23</v>
      </c>
      <c r="K18" s="35">
        <v>12.239</v>
      </c>
      <c r="L18" s="35">
        <v>251.55</v>
      </c>
      <c r="M18" s="35">
        <v>694.925</v>
      </c>
      <c r="N18" s="35">
        <v>212.49</v>
      </c>
      <c r="O18" s="35">
        <v>9.56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70"/>
      <c r="B19" s="76" t="s">
        <v>10</v>
      </c>
      <c r="C19" s="76"/>
      <c r="D19" s="76"/>
      <c r="E19" s="16">
        <f>E18+E10</f>
        <v>60.81428571428572</v>
      </c>
      <c r="F19" s="16">
        <f>F18+F10</f>
        <v>54.48571428571429</v>
      </c>
      <c r="G19" s="16">
        <f>G18+G10</f>
        <v>255.02857142857144</v>
      </c>
      <c r="H19" s="16">
        <f>H10+H18</f>
        <v>1777</v>
      </c>
      <c r="I19" s="50">
        <v>0.673</v>
      </c>
      <c r="J19" s="50">
        <v>38.265</v>
      </c>
      <c r="K19" s="50">
        <v>142.239</v>
      </c>
      <c r="L19" s="50">
        <v>842.85</v>
      </c>
      <c r="M19" s="50">
        <v>1138.825</v>
      </c>
      <c r="N19" s="50">
        <v>261.89</v>
      </c>
      <c r="O19" s="50">
        <v>10.94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25" customHeight="1">
      <c r="A20" s="71">
        <v>2</v>
      </c>
      <c r="B20" s="66" t="s">
        <v>5</v>
      </c>
      <c r="C20" s="66"/>
      <c r="D20" s="66"/>
      <c r="E20" s="67"/>
      <c r="F20" s="67"/>
      <c r="G20" s="67"/>
      <c r="H20" s="67"/>
      <c r="I20" s="35"/>
      <c r="J20" s="35"/>
      <c r="K20" s="35"/>
      <c r="L20" s="35"/>
      <c r="M20" s="35"/>
      <c r="N20" s="35"/>
      <c r="O20" s="3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72"/>
      <c r="B21" s="30" t="s">
        <v>50</v>
      </c>
      <c r="C21" s="6">
        <v>284</v>
      </c>
      <c r="D21" s="6">
        <v>150</v>
      </c>
      <c r="E21" s="2">
        <v>18.2</v>
      </c>
      <c r="F21" s="2">
        <v>14.9</v>
      </c>
      <c r="G21" s="2">
        <v>22.7</v>
      </c>
      <c r="H21" s="2">
        <v>301</v>
      </c>
      <c r="I21" s="35">
        <v>0.07</v>
      </c>
      <c r="J21" s="35">
        <v>0.25</v>
      </c>
      <c r="K21" s="35"/>
      <c r="L21" s="35">
        <v>155.8</v>
      </c>
      <c r="M21" s="35"/>
      <c r="N21" s="35"/>
      <c r="O21" s="35">
        <v>0.78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>
      <c r="A22" s="72"/>
      <c r="B22" s="17" t="s">
        <v>13</v>
      </c>
      <c r="C22" s="2"/>
      <c r="D22" s="2">
        <v>200</v>
      </c>
      <c r="E22" s="2">
        <v>1</v>
      </c>
      <c r="F22" s="2"/>
      <c r="G22" s="2">
        <v>25.4</v>
      </c>
      <c r="H22" s="2">
        <v>110</v>
      </c>
      <c r="I22" s="35">
        <v>0.032</v>
      </c>
      <c r="J22" s="35">
        <v>0.011</v>
      </c>
      <c r="K22" s="35"/>
      <c r="L22" s="35">
        <v>8.87</v>
      </c>
      <c r="M22" s="35">
        <v>7.26</v>
      </c>
      <c r="N22" s="35">
        <v>23.4</v>
      </c>
      <c r="O22" s="35">
        <v>0.216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72"/>
      <c r="B23" s="17" t="s">
        <v>31</v>
      </c>
      <c r="C23" s="2"/>
      <c r="D23" s="2">
        <v>100</v>
      </c>
      <c r="E23" s="2">
        <v>0.4</v>
      </c>
      <c r="F23" s="2">
        <v>0.4</v>
      </c>
      <c r="G23" s="2">
        <v>9.8</v>
      </c>
      <c r="H23" s="2">
        <v>47</v>
      </c>
      <c r="I23" s="35">
        <v>0.032</v>
      </c>
      <c r="J23" s="35">
        <v>17.073</v>
      </c>
      <c r="K23" s="35"/>
      <c r="L23" s="35">
        <v>37.57</v>
      </c>
      <c r="M23" s="35">
        <v>27.83</v>
      </c>
      <c r="N23" s="35">
        <v>8.45</v>
      </c>
      <c r="O23" s="35">
        <v>0.162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72"/>
      <c r="B24" s="17" t="s">
        <v>34</v>
      </c>
      <c r="C24" s="2">
        <v>1</v>
      </c>
      <c r="D24" s="2" t="s">
        <v>42</v>
      </c>
      <c r="E24" s="6">
        <v>3.1</v>
      </c>
      <c r="F24" s="6">
        <v>25.2</v>
      </c>
      <c r="G24" s="6">
        <v>19</v>
      </c>
      <c r="H24" s="6">
        <v>322</v>
      </c>
      <c r="I24" s="40">
        <v>0.004</v>
      </c>
      <c r="J24" s="40"/>
      <c r="K24" s="47">
        <v>112</v>
      </c>
      <c r="L24" s="40">
        <v>9.6</v>
      </c>
      <c r="M24" s="47">
        <v>12</v>
      </c>
      <c r="N24" s="40"/>
      <c r="O24" s="40">
        <v>0.1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72"/>
      <c r="B25" s="2" t="s">
        <v>7</v>
      </c>
      <c r="C25" s="2"/>
      <c r="D25" s="2"/>
      <c r="E25" s="2">
        <f>E21+E22+E24</f>
        <v>22.3</v>
      </c>
      <c r="F25" s="2">
        <f>F21+F22+F24</f>
        <v>40.1</v>
      </c>
      <c r="G25" s="2">
        <f>G21+G22+G24</f>
        <v>67.1</v>
      </c>
      <c r="H25" s="2">
        <f>H21+H22+H23+H24</f>
        <v>780</v>
      </c>
      <c r="I25" s="40">
        <v>0.138</v>
      </c>
      <c r="J25" s="40">
        <v>17.334</v>
      </c>
      <c r="K25" s="47">
        <v>112</v>
      </c>
      <c r="L25" s="40">
        <v>211.84</v>
      </c>
      <c r="M25" s="47">
        <v>47.09</v>
      </c>
      <c r="N25" s="40">
        <v>31.85</v>
      </c>
      <c r="O25" s="40">
        <v>1.096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72"/>
      <c r="B26" s="79" t="s">
        <v>8</v>
      </c>
      <c r="C26" s="79"/>
      <c r="D26" s="79"/>
      <c r="E26" s="79"/>
      <c r="F26" s="79"/>
      <c r="G26" s="79"/>
      <c r="H26" s="79"/>
      <c r="I26" s="35"/>
      <c r="J26" s="35"/>
      <c r="K26" s="35"/>
      <c r="L26" s="35"/>
      <c r="M26" s="35"/>
      <c r="N26" s="35"/>
      <c r="O26" s="3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">
      <c r="A27" s="72"/>
      <c r="B27" s="17" t="s">
        <v>62</v>
      </c>
      <c r="C27" s="2">
        <v>157</v>
      </c>
      <c r="D27" s="2">
        <v>250</v>
      </c>
      <c r="E27" s="2">
        <v>5.2</v>
      </c>
      <c r="F27" s="2">
        <v>2.1</v>
      </c>
      <c r="G27" s="2">
        <v>0.2</v>
      </c>
      <c r="H27" s="2">
        <v>40</v>
      </c>
      <c r="I27" s="35">
        <v>0.1</v>
      </c>
      <c r="J27" s="35"/>
      <c r="K27" s="35">
        <v>8.3</v>
      </c>
      <c r="L27" s="35">
        <v>32.5</v>
      </c>
      <c r="M27" s="35">
        <v>200</v>
      </c>
      <c r="N27" s="35">
        <v>30</v>
      </c>
      <c r="O27" s="35">
        <v>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72"/>
      <c r="B28" s="17" t="s">
        <v>11</v>
      </c>
      <c r="C28" s="2">
        <v>490</v>
      </c>
      <c r="D28" s="2">
        <v>100</v>
      </c>
      <c r="E28" s="10">
        <v>15.3</v>
      </c>
      <c r="F28" s="10">
        <v>5.9</v>
      </c>
      <c r="G28" s="10">
        <v>0.4</v>
      </c>
      <c r="H28" s="11">
        <v>116</v>
      </c>
      <c r="I28" s="35">
        <v>0.02</v>
      </c>
      <c r="J28" s="35">
        <v>0.8</v>
      </c>
      <c r="K28" s="46">
        <v>24</v>
      </c>
      <c r="L28" s="35">
        <v>19.8</v>
      </c>
      <c r="M28" s="35">
        <v>93.6</v>
      </c>
      <c r="N28" s="35">
        <v>11.4</v>
      </c>
      <c r="O28" s="46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72"/>
      <c r="B29" s="25" t="s">
        <v>48</v>
      </c>
      <c r="C29" s="2">
        <v>241</v>
      </c>
      <c r="D29" s="2">
        <v>180</v>
      </c>
      <c r="E29" s="2">
        <v>12</v>
      </c>
      <c r="F29" s="2">
        <v>30</v>
      </c>
      <c r="G29" s="2">
        <v>32.4</v>
      </c>
      <c r="H29" s="2">
        <v>453.6</v>
      </c>
      <c r="I29" s="40">
        <v>0.11</v>
      </c>
      <c r="J29" s="40"/>
      <c r="K29" s="40"/>
      <c r="L29" s="48">
        <v>96</v>
      </c>
      <c r="M29" s="48">
        <v>117</v>
      </c>
      <c r="N29" s="48">
        <v>69</v>
      </c>
      <c r="O29" s="40">
        <v>2.8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72"/>
      <c r="B30" s="17" t="s">
        <v>12</v>
      </c>
      <c r="C30" s="2">
        <v>299</v>
      </c>
      <c r="D30" s="2">
        <v>200</v>
      </c>
      <c r="E30" s="2">
        <v>6.8</v>
      </c>
      <c r="F30" s="2">
        <v>12.2</v>
      </c>
      <c r="G30" s="2">
        <v>45.6</v>
      </c>
      <c r="H30" s="2">
        <v>326</v>
      </c>
      <c r="I30" s="35">
        <v>0.08</v>
      </c>
      <c r="J30" s="35"/>
      <c r="K30" s="35"/>
      <c r="L30" s="35">
        <v>16</v>
      </c>
      <c r="M30" s="35">
        <v>46</v>
      </c>
      <c r="N30" s="35">
        <v>10</v>
      </c>
      <c r="O30" s="35">
        <v>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72"/>
      <c r="B31" s="17" t="s">
        <v>13</v>
      </c>
      <c r="C31" s="2">
        <v>713</v>
      </c>
      <c r="D31" s="2" t="s">
        <v>14</v>
      </c>
      <c r="E31" s="2">
        <v>0.2</v>
      </c>
      <c r="F31" s="2"/>
      <c r="G31" s="2">
        <v>15</v>
      </c>
      <c r="H31" s="2">
        <v>58</v>
      </c>
      <c r="I31" s="35"/>
      <c r="J31" s="35"/>
      <c r="K31" s="35"/>
      <c r="L31" s="35">
        <v>12</v>
      </c>
      <c r="M31" s="35">
        <v>8</v>
      </c>
      <c r="N31" s="35">
        <v>6</v>
      </c>
      <c r="O31" s="35">
        <v>0.8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72"/>
      <c r="B32" s="17" t="s">
        <v>9</v>
      </c>
      <c r="C32" s="2"/>
      <c r="D32" s="2">
        <v>60</v>
      </c>
      <c r="E32" s="2">
        <v>5.6</v>
      </c>
      <c r="F32" s="2">
        <v>1.1</v>
      </c>
      <c r="G32" s="2">
        <v>49.4</v>
      </c>
      <c r="H32" s="2">
        <v>232</v>
      </c>
      <c r="I32" s="40"/>
      <c r="J32" s="40">
        <v>0.1</v>
      </c>
      <c r="K32" s="40"/>
      <c r="L32" s="40">
        <v>87.9</v>
      </c>
      <c r="M32" s="40">
        <v>115.4</v>
      </c>
      <c r="N32" s="40">
        <v>12.4</v>
      </c>
      <c r="O32" s="40">
        <v>0.3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72"/>
      <c r="B33" s="2" t="s">
        <v>7</v>
      </c>
      <c r="C33" s="2"/>
      <c r="D33" s="2"/>
      <c r="E33" s="2">
        <f>SUM(E27:E32)</f>
        <v>45.1</v>
      </c>
      <c r="F33" s="2">
        <f>SUM(F27:F32)</f>
        <v>51.300000000000004</v>
      </c>
      <c r="G33" s="2">
        <f>SUM(G27:G32)</f>
        <v>143</v>
      </c>
      <c r="H33" s="2">
        <f>SUM(H27:H32)</f>
        <v>1225.6</v>
      </c>
      <c r="I33" s="35">
        <v>0.2</v>
      </c>
      <c r="J33" s="35">
        <v>0.9</v>
      </c>
      <c r="K33" s="35">
        <v>32.3</v>
      </c>
      <c r="L33" s="35">
        <v>168.2</v>
      </c>
      <c r="M33" s="35">
        <v>463</v>
      </c>
      <c r="N33" s="35">
        <v>69.8</v>
      </c>
      <c r="O33" s="35">
        <v>3.1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>
      <c r="A34" s="73"/>
      <c r="B34" s="60" t="s">
        <v>10</v>
      </c>
      <c r="C34" s="61"/>
      <c r="D34" s="61"/>
      <c r="E34" s="3">
        <f>E25+E33</f>
        <v>67.4</v>
      </c>
      <c r="F34" s="3">
        <f>F25+F33</f>
        <v>91.4</v>
      </c>
      <c r="G34" s="3">
        <f>G25+G33</f>
        <v>210.1</v>
      </c>
      <c r="H34" s="3">
        <f>H25+H33</f>
        <v>2005.6</v>
      </c>
      <c r="I34" s="50">
        <v>0.448</v>
      </c>
      <c r="J34" s="50">
        <v>18.234</v>
      </c>
      <c r="K34" s="50">
        <v>144.3</v>
      </c>
      <c r="L34" s="50">
        <v>476.04</v>
      </c>
      <c r="M34" s="50">
        <v>627.1</v>
      </c>
      <c r="N34" s="50">
        <v>170.65</v>
      </c>
      <c r="O34" s="50">
        <v>6.996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68">
        <v>3</v>
      </c>
      <c r="B35" s="57" t="s">
        <v>5</v>
      </c>
      <c r="C35" s="58"/>
      <c r="D35" s="58"/>
      <c r="E35" s="58"/>
      <c r="F35" s="58"/>
      <c r="G35" s="58"/>
      <c r="H35" s="59"/>
      <c r="I35" s="35"/>
      <c r="J35" s="35"/>
      <c r="K35" s="35"/>
      <c r="L35" s="35"/>
      <c r="M35" s="35"/>
      <c r="N35" s="35"/>
      <c r="O35" s="3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69"/>
      <c r="B36" s="17" t="s">
        <v>19</v>
      </c>
      <c r="C36" s="2">
        <v>182</v>
      </c>
      <c r="D36" s="2">
        <v>250</v>
      </c>
      <c r="E36" s="10">
        <v>6.2</v>
      </c>
      <c r="F36" s="10">
        <v>7.9</v>
      </c>
      <c r="G36" s="10">
        <v>23.2</v>
      </c>
      <c r="H36" s="11">
        <v>188</v>
      </c>
      <c r="I36" s="35">
        <v>0.05</v>
      </c>
      <c r="J36" s="35">
        <v>0.8</v>
      </c>
      <c r="K36" s="35">
        <v>25</v>
      </c>
      <c r="L36" s="35">
        <v>145</v>
      </c>
      <c r="M36" s="35">
        <v>130</v>
      </c>
      <c r="N36" s="35">
        <v>23</v>
      </c>
      <c r="O36" s="35">
        <v>0.3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69"/>
      <c r="B37" s="17" t="s">
        <v>15</v>
      </c>
      <c r="C37" s="2">
        <v>719</v>
      </c>
      <c r="D37" s="2">
        <v>200</v>
      </c>
      <c r="E37" s="2">
        <v>2.5</v>
      </c>
      <c r="F37" s="2">
        <v>3.6</v>
      </c>
      <c r="G37" s="2">
        <v>28.7</v>
      </c>
      <c r="H37" s="2">
        <v>152</v>
      </c>
      <c r="I37" s="35">
        <v>0.1</v>
      </c>
      <c r="J37" s="35">
        <v>8.7</v>
      </c>
      <c r="K37" s="35"/>
      <c r="L37" s="35">
        <v>144</v>
      </c>
      <c r="M37" s="35">
        <v>132</v>
      </c>
      <c r="N37" s="35">
        <v>29.33</v>
      </c>
      <c r="O37" s="35">
        <v>0.4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69"/>
      <c r="B38" s="17" t="s">
        <v>88</v>
      </c>
      <c r="C38" s="2">
        <v>3</v>
      </c>
      <c r="D38" s="2" t="s">
        <v>27</v>
      </c>
      <c r="E38" s="10">
        <v>6.7</v>
      </c>
      <c r="F38" s="10">
        <v>11.3</v>
      </c>
      <c r="G38" s="10">
        <v>10.4</v>
      </c>
      <c r="H38" s="11">
        <v>176</v>
      </c>
      <c r="I38" s="39">
        <v>0.02</v>
      </c>
      <c r="J38" s="35">
        <v>0.35</v>
      </c>
      <c r="K38" s="46">
        <v>130</v>
      </c>
      <c r="L38" s="46">
        <v>440</v>
      </c>
      <c r="M38" s="46">
        <v>250</v>
      </c>
      <c r="N38" s="35">
        <v>17.5</v>
      </c>
      <c r="O38" s="35">
        <v>0.5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69"/>
      <c r="B39" s="17" t="s">
        <v>35</v>
      </c>
      <c r="C39" s="2">
        <v>306</v>
      </c>
      <c r="D39" s="2" t="s">
        <v>49</v>
      </c>
      <c r="E39" s="2">
        <v>5.1</v>
      </c>
      <c r="F39" s="2">
        <v>4.6</v>
      </c>
      <c r="G39" s="2">
        <v>0.3</v>
      </c>
      <c r="H39" s="2">
        <v>63</v>
      </c>
      <c r="I39" s="35">
        <v>0.03</v>
      </c>
      <c r="J39" s="35"/>
      <c r="K39" s="35">
        <v>100</v>
      </c>
      <c r="L39" s="35">
        <v>22</v>
      </c>
      <c r="M39" s="35">
        <v>77</v>
      </c>
      <c r="N39" s="35">
        <v>5</v>
      </c>
      <c r="O39" s="35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69"/>
      <c r="B40" s="2" t="s">
        <v>7</v>
      </c>
      <c r="C40" s="2"/>
      <c r="D40" s="2"/>
      <c r="E40" s="22">
        <f>SUM(E36:E39)</f>
        <v>20.5</v>
      </c>
      <c r="F40" s="22">
        <f>SUM(F36:F39)</f>
        <v>27.4</v>
      </c>
      <c r="G40" s="22">
        <f>SUM(G36:G39)</f>
        <v>62.599999999999994</v>
      </c>
      <c r="H40" s="23">
        <f>SUM(H36:H39)</f>
        <v>579</v>
      </c>
      <c r="I40" s="35">
        <v>0.2</v>
      </c>
      <c r="J40" s="35">
        <v>9.85</v>
      </c>
      <c r="K40" s="35">
        <v>255</v>
      </c>
      <c r="L40" s="35">
        <v>751</v>
      </c>
      <c r="M40" s="35">
        <v>589</v>
      </c>
      <c r="N40" s="35">
        <v>74.83</v>
      </c>
      <c r="O40" s="35">
        <v>2.2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69"/>
      <c r="B41" s="57" t="s">
        <v>8</v>
      </c>
      <c r="C41" s="58"/>
      <c r="D41" s="58"/>
      <c r="E41" s="58"/>
      <c r="F41" s="58"/>
      <c r="G41" s="58"/>
      <c r="H41" s="59"/>
      <c r="I41" s="35"/>
      <c r="J41" s="35"/>
      <c r="K41" s="35"/>
      <c r="L41" s="35"/>
      <c r="M41" s="35"/>
      <c r="N41" s="35"/>
      <c r="O41" s="3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5">
      <c r="A42" s="69"/>
      <c r="B42" s="17" t="s">
        <v>43</v>
      </c>
      <c r="C42" s="2">
        <v>162</v>
      </c>
      <c r="D42" s="2">
        <v>250</v>
      </c>
      <c r="E42" s="2">
        <v>4.6</v>
      </c>
      <c r="F42" s="2">
        <v>1.8</v>
      </c>
      <c r="G42" s="2">
        <v>0.1</v>
      </c>
      <c r="H42" s="2">
        <v>35</v>
      </c>
      <c r="I42" s="40">
        <v>0.15</v>
      </c>
      <c r="J42" s="40"/>
      <c r="K42" s="47">
        <v>1</v>
      </c>
      <c r="L42" s="40">
        <v>82.5</v>
      </c>
      <c r="M42" s="40">
        <v>327.5</v>
      </c>
      <c r="N42" s="40">
        <v>47.5</v>
      </c>
      <c r="O42" s="40">
        <v>2.3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69"/>
      <c r="B43" s="17" t="s">
        <v>47</v>
      </c>
      <c r="C43" s="2">
        <v>442</v>
      </c>
      <c r="D43" s="2">
        <v>250</v>
      </c>
      <c r="E43" s="2">
        <v>22</v>
      </c>
      <c r="F43" s="2">
        <v>12.3</v>
      </c>
      <c r="G43" s="2">
        <v>27</v>
      </c>
      <c r="H43" s="2">
        <v>312.5</v>
      </c>
      <c r="I43" s="40">
        <v>0.1</v>
      </c>
      <c r="J43" s="40">
        <v>6.9</v>
      </c>
      <c r="K43" s="40"/>
      <c r="L43" s="47">
        <v>24</v>
      </c>
      <c r="M43" s="47">
        <v>141</v>
      </c>
      <c r="N43" s="47">
        <v>33</v>
      </c>
      <c r="O43" s="40">
        <v>2.1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69"/>
      <c r="B44" s="17" t="s">
        <v>56</v>
      </c>
      <c r="C44" s="2">
        <v>556</v>
      </c>
      <c r="D44" s="2">
        <v>50</v>
      </c>
      <c r="E44" s="8">
        <v>8.7</v>
      </c>
      <c r="F44" s="8">
        <v>3.9</v>
      </c>
      <c r="G44" s="8">
        <v>14.2</v>
      </c>
      <c r="H44" s="11">
        <v>126</v>
      </c>
      <c r="I44" s="35">
        <v>0.01</v>
      </c>
      <c r="J44" s="35">
        <v>5</v>
      </c>
      <c r="K44" s="35"/>
      <c r="L44" s="35">
        <v>0.82</v>
      </c>
      <c r="M44" s="35"/>
      <c r="N44" s="35"/>
      <c r="O44" s="35">
        <v>18.512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69"/>
      <c r="B45" s="17" t="s">
        <v>28</v>
      </c>
      <c r="C45" s="2">
        <v>644</v>
      </c>
      <c r="D45" s="2">
        <v>200</v>
      </c>
      <c r="E45" s="2">
        <v>0.6</v>
      </c>
      <c r="F45" s="2"/>
      <c r="G45" s="2">
        <v>31.4</v>
      </c>
      <c r="H45" s="2">
        <v>124</v>
      </c>
      <c r="I45" s="35">
        <v>0.006</v>
      </c>
      <c r="J45" s="35">
        <v>0.4</v>
      </c>
      <c r="K45" s="35">
        <v>0.2</v>
      </c>
      <c r="L45" s="35">
        <v>25.2</v>
      </c>
      <c r="M45" s="35">
        <v>39.6</v>
      </c>
      <c r="N45" s="35">
        <v>19.4</v>
      </c>
      <c r="O45" s="35">
        <v>0.6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69"/>
      <c r="B46" s="17" t="s">
        <v>9</v>
      </c>
      <c r="C46" s="2"/>
      <c r="D46" s="2">
        <v>60</v>
      </c>
      <c r="E46" s="24">
        <v>5.6</v>
      </c>
      <c r="F46" s="24">
        <v>1.1</v>
      </c>
      <c r="G46" s="24">
        <v>49.4</v>
      </c>
      <c r="H46" s="24">
        <v>232</v>
      </c>
      <c r="I46" s="40"/>
      <c r="J46" s="40">
        <v>0.1</v>
      </c>
      <c r="K46" s="40"/>
      <c r="L46" s="40">
        <v>87.9</v>
      </c>
      <c r="M46" s="40">
        <v>115.4</v>
      </c>
      <c r="N46" s="40">
        <v>12.4</v>
      </c>
      <c r="O46" s="40">
        <v>0.3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69"/>
      <c r="B47" s="2" t="s">
        <v>7</v>
      </c>
      <c r="C47" s="2"/>
      <c r="D47" s="2"/>
      <c r="E47" s="2">
        <f>SUM(E42:E46)</f>
        <v>41.5</v>
      </c>
      <c r="F47" s="2">
        <f>SUM(F42:F46)</f>
        <v>19.1</v>
      </c>
      <c r="G47" s="2">
        <f>SUM(G42:G46)</f>
        <v>122.1</v>
      </c>
      <c r="H47" s="2">
        <f>SUM(H42:H46)</f>
        <v>829.5</v>
      </c>
      <c r="I47" s="35">
        <v>0.266</v>
      </c>
      <c r="J47" s="35">
        <v>12.4</v>
      </c>
      <c r="K47" s="35">
        <v>1.2</v>
      </c>
      <c r="L47" s="35">
        <v>220.42</v>
      </c>
      <c r="M47" s="35">
        <v>623.5</v>
      </c>
      <c r="N47" s="35">
        <v>112.3</v>
      </c>
      <c r="O47" s="35">
        <v>23.812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>
      <c r="A48" s="69"/>
      <c r="B48" s="60" t="s">
        <v>10</v>
      </c>
      <c r="C48" s="61"/>
      <c r="D48" s="61"/>
      <c r="E48" s="3">
        <f>E40+E47</f>
        <v>62</v>
      </c>
      <c r="F48" s="3">
        <f>F40+F47</f>
        <v>46.5</v>
      </c>
      <c r="G48" s="3">
        <f>G40+G47</f>
        <v>184.7</v>
      </c>
      <c r="H48" s="3">
        <f>H40+H47</f>
        <v>1408.5</v>
      </c>
      <c r="I48" s="50">
        <v>0.466</v>
      </c>
      <c r="J48" s="50">
        <v>22.25</v>
      </c>
      <c r="K48" s="50">
        <v>256.2</v>
      </c>
      <c r="L48" s="50">
        <v>971.42</v>
      </c>
      <c r="M48" s="50">
        <v>1212.5</v>
      </c>
      <c r="N48" s="50">
        <v>269.3</v>
      </c>
      <c r="O48" s="50">
        <v>26.012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70"/>
      <c r="B49" s="57" t="s">
        <v>5</v>
      </c>
      <c r="C49" s="58"/>
      <c r="D49" s="58"/>
      <c r="E49" s="58"/>
      <c r="F49" s="58"/>
      <c r="G49" s="58"/>
      <c r="H49" s="59"/>
      <c r="I49" s="35"/>
      <c r="J49" s="35"/>
      <c r="K49" s="35"/>
      <c r="L49" s="35"/>
      <c r="M49" s="35"/>
      <c r="N49" s="35"/>
      <c r="O49" s="3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68">
        <v>4</v>
      </c>
      <c r="B50" s="17" t="s">
        <v>32</v>
      </c>
      <c r="C50" s="2">
        <v>326</v>
      </c>
      <c r="D50" s="2">
        <v>150</v>
      </c>
      <c r="E50" s="8">
        <v>26.3</v>
      </c>
      <c r="F50" s="8">
        <v>23.3</v>
      </c>
      <c r="G50" s="8">
        <v>24</v>
      </c>
      <c r="H50" s="11">
        <v>418</v>
      </c>
      <c r="I50" s="35">
        <v>0.06</v>
      </c>
      <c r="J50" s="35">
        <v>0.576</v>
      </c>
      <c r="K50" s="35">
        <v>0.06</v>
      </c>
      <c r="L50" s="35">
        <v>392.7</v>
      </c>
      <c r="M50" s="35">
        <v>468.8</v>
      </c>
      <c r="N50" s="35">
        <v>20</v>
      </c>
      <c r="O50" s="35">
        <v>0.648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5">
      <c r="A51" s="69"/>
      <c r="B51" s="17" t="s">
        <v>44</v>
      </c>
      <c r="C51" s="2">
        <v>651</v>
      </c>
      <c r="D51" s="2">
        <v>200</v>
      </c>
      <c r="E51" s="2"/>
      <c r="F51" s="2"/>
      <c r="G51" s="2">
        <v>42.2</v>
      </c>
      <c r="H51" s="2">
        <v>162</v>
      </c>
      <c r="I51" s="40"/>
      <c r="J51" s="40"/>
      <c r="K51" s="40">
        <v>1.8</v>
      </c>
      <c r="L51" s="40">
        <v>12</v>
      </c>
      <c r="M51" s="40">
        <v>6</v>
      </c>
      <c r="N51" s="40">
        <v>2</v>
      </c>
      <c r="O51" s="40">
        <v>0.2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69"/>
      <c r="B52" s="17" t="s">
        <v>89</v>
      </c>
      <c r="C52" s="2">
        <v>1</v>
      </c>
      <c r="D52" s="2" t="s">
        <v>42</v>
      </c>
      <c r="E52" s="6">
        <v>3.1</v>
      </c>
      <c r="F52" s="6">
        <v>25.2</v>
      </c>
      <c r="G52" s="6">
        <v>19</v>
      </c>
      <c r="H52" s="6">
        <v>322</v>
      </c>
      <c r="I52" s="40">
        <v>0.004</v>
      </c>
      <c r="J52" s="40"/>
      <c r="K52" s="47">
        <v>112</v>
      </c>
      <c r="L52" s="40">
        <v>9.6</v>
      </c>
      <c r="M52" s="47">
        <v>12</v>
      </c>
      <c r="N52" s="40"/>
      <c r="O52" s="40">
        <v>0.1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69"/>
      <c r="B53" s="2" t="s">
        <v>7</v>
      </c>
      <c r="C53" s="2"/>
      <c r="D53" s="2"/>
      <c r="E53" s="2">
        <f>SUM(E50:E52)</f>
        <v>29.400000000000002</v>
      </c>
      <c r="F53" s="2">
        <f>SUM(F50:F52)</f>
        <v>48.5</v>
      </c>
      <c r="G53" s="2">
        <f>SUM(G50:G52)</f>
        <v>85.2</v>
      </c>
      <c r="H53" s="2">
        <f>SUM(H50:H52)</f>
        <v>902</v>
      </c>
      <c r="I53" s="35">
        <v>0.064</v>
      </c>
      <c r="J53" s="35">
        <v>0.576</v>
      </c>
      <c r="K53" s="35">
        <v>113.86</v>
      </c>
      <c r="L53" s="35">
        <v>414.3</v>
      </c>
      <c r="M53" s="35">
        <v>486.8</v>
      </c>
      <c r="N53" s="35">
        <v>22</v>
      </c>
      <c r="O53" s="35">
        <v>0.948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69"/>
      <c r="B54" s="57" t="s">
        <v>8</v>
      </c>
      <c r="C54" s="58"/>
      <c r="D54" s="58"/>
      <c r="E54" s="58"/>
      <c r="F54" s="58"/>
      <c r="G54" s="58"/>
      <c r="H54" s="59"/>
      <c r="I54" s="35"/>
      <c r="J54" s="35"/>
      <c r="K54" s="35"/>
      <c r="L54" s="35"/>
      <c r="M54" s="35"/>
      <c r="N54" s="35"/>
      <c r="O54" s="3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5">
      <c r="A55" s="69"/>
      <c r="B55" s="17" t="s">
        <v>63</v>
      </c>
      <c r="C55" s="2">
        <v>163</v>
      </c>
      <c r="D55" s="2">
        <v>250</v>
      </c>
      <c r="E55" s="9">
        <v>2.9</v>
      </c>
      <c r="F55" s="9">
        <v>2.5</v>
      </c>
      <c r="G55" s="9">
        <v>21</v>
      </c>
      <c r="H55" s="9">
        <v>120</v>
      </c>
      <c r="I55" s="35">
        <v>0.13</v>
      </c>
      <c r="J55" s="35">
        <v>10</v>
      </c>
      <c r="K55" s="35">
        <v>1.3</v>
      </c>
      <c r="L55" s="35">
        <v>24</v>
      </c>
      <c r="M55" s="35">
        <v>78</v>
      </c>
      <c r="N55" s="35">
        <v>30.3</v>
      </c>
      <c r="O55" s="35">
        <v>1.25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69"/>
      <c r="B56" s="25" t="s">
        <v>45</v>
      </c>
      <c r="C56" s="2">
        <v>364</v>
      </c>
      <c r="D56" s="2">
        <v>100</v>
      </c>
      <c r="E56" s="8">
        <v>13</v>
      </c>
      <c r="F56" s="10">
        <v>8.8</v>
      </c>
      <c r="G56" s="10">
        <v>15.2</v>
      </c>
      <c r="H56" s="11">
        <v>196</v>
      </c>
      <c r="I56" s="35">
        <v>0.18</v>
      </c>
      <c r="J56" s="35">
        <v>0.38</v>
      </c>
      <c r="K56" s="35"/>
      <c r="L56" s="35">
        <v>49.67</v>
      </c>
      <c r="M56" s="35"/>
      <c r="N56" s="35"/>
      <c r="O56" s="35">
        <v>1.42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69"/>
      <c r="B57" s="17" t="s">
        <v>20</v>
      </c>
      <c r="C57" s="2">
        <v>515</v>
      </c>
      <c r="D57" s="2">
        <v>200</v>
      </c>
      <c r="E57" s="2">
        <v>5</v>
      </c>
      <c r="F57" s="2">
        <v>8.2</v>
      </c>
      <c r="G57" s="2">
        <v>51.4</v>
      </c>
      <c r="H57" s="2">
        <v>304</v>
      </c>
      <c r="I57" s="35">
        <v>0.12</v>
      </c>
      <c r="J57" s="49"/>
      <c r="K57" s="35"/>
      <c r="L57" s="35">
        <v>12</v>
      </c>
      <c r="M57" s="35">
        <v>225</v>
      </c>
      <c r="N57" s="35">
        <v>75</v>
      </c>
      <c r="O57" s="35">
        <v>1.5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69"/>
      <c r="B58" s="17" t="s">
        <v>78</v>
      </c>
      <c r="C58" s="2"/>
      <c r="D58" s="2">
        <v>50</v>
      </c>
      <c r="E58" s="2">
        <v>3.75</v>
      </c>
      <c r="F58" s="2">
        <v>2.8</v>
      </c>
      <c r="G58" s="2">
        <v>9.2</v>
      </c>
      <c r="H58" s="2">
        <v>158</v>
      </c>
      <c r="I58" s="35">
        <v>0.04</v>
      </c>
      <c r="J58" s="35">
        <v>4</v>
      </c>
      <c r="K58" s="35"/>
      <c r="L58" s="35">
        <v>8</v>
      </c>
      <c r="M58" s="35">
        <v>24.8</v>
      </c>
      <c r="N58" s="35">
        <v>8.4</v>
      </c>
      <c r="O58" s="35">
        <v>0.28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69"/>
      <c r="B59" s="17" t="s">
        <v>52</v>
      </c>
      <c r="C59" s="2">
        <v>713</v>
      </c>
      <c r="D59" s="2">
        <v>200</v>
      </c>
      <c r="E59" s="2">
        <v>0.3</v>
      </c>
      <c r="F59" s="2"/>
      <c r="G59" s="2">
        <v>13.7</v>
      </c>
      <c r="H59" s="2">
        <v>54</v>
      </c>
      <c r="I59" s="35">
        <v>0.001</v>
      </c>
      <c r="J59" s="35">
        <v>0.065</v>
      </c>
      <c r="K59" s="35"/>
      <c r="L59" s="35">
        <v>3.094</v>
      </c>
      <c r="M59" s="35">
        <v>2.795</v>
      </c>
      <c r="N59" s="35">
        <v>0.055</v>
      </c>
      <c r="O59" s="35">
        <v>0.002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69"/>
      <c r="B60" s="17" t="s">
        <v>9</v>
      </c>
      <c r="C60" s="2"/>
      <c r="D60" s="2">
        <v>60</v>
      </c>
      <c r="E60" s="2">
        <v>6.07</v>
      </c>
      <c r="F60" s="2">
        <v>0.84</v>
      </c>
      <c r="G60" s="2">
        <v>32.8</v>
      </c>
      <c r="H60" s="2">
        <v>234</v>
      </c>
      <c r="I60" s="40"/>
      <c r="J60" s="40">
        <v>0.1</v>
      </c>
      <c r="K60" s="40"/>
      <c r="L60" s="40">
        <v>87.9</v>
      </c>
      <c r="M60" s="40">
        <v>115.4</v>
      </c>
      <c r="N60" s="40">
        <v>12.4</v>
      </c>
      <c r="O60" s="40">
        <v>0.3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69"/>
      <c r="B61" s="2" t="s">
        <v>7</v>
      </c>
      <c r="C61" s="2"/>
      <c r="D61" s="2"/>
      <c r="E61" s="2">
        <f>SUM(E55:E60)</f>
        <v>31.02</v>
      </c>
      <c r="F61" s="2">
        <f>SUM(F55:F60)</f>
        <v>23.14</v>
      </c>
      <c r="G61" s="2">
        <f>SUM(G55:G60)</f>
        <v>143.3</v>
      </c>
      <c r="H61" s="2">
        <f>SUM(H55:H60)</f>
        <v>1066</v>
      </c>
      <c r="I61" s="35">
        <v>0.471</v>
      </c>
      <c r="J61" s="35">
        <v>14.545</v>
      </c>
      <c r="K61" s="35">
        <v>1.3</v>
      </c>
      <c r="L61" s="35">
        <v>184.664</v>
      </c>
      <c r="M61" s="35">
        <v>445.995</v>
      </c>
      <c r="N61" s="35">
        <v>126.155</v>
      </c>
      <c r="O61" s="35">
        <v>4.752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>
      <c r="A62" s="70"/>
      <c r="B62" s="60" t="s">
        <v>10</v>
      </c>
      <c r="C62" s="61"/>
      <c r="D62" s="61"/>
      <c r="E62" s="3">
        <f>E53+E61</f>
        <v>60.42</v>
      </c>
      <c r="F62" s="3">
        <f>F53+F61</f>
        <v>71.64</v>
      </c>
      <c r="G62" s="3">
        <f>G53+G61</f>
        <v>228.5</v>
      </c>
      <c r="H62" s="3">
        <f>H53+H61</f>
        <v>1968</v>
      </c>
      <c r="I62" s="50">
        <v>0.535</v>
      </c>
      <c r="J62" s="50">
        <v>15.121</v>
      </c>
      <c r="K62" s="50">
        <v>115.16</v>
      </c>
      <c r="L62" s="50">
        <v>598.964</v>
      </c>
      <c r="M62" s="50">
        <v>932.795</v>
      </c>
      <c r="N62" s="50">
        <v>148.16</v>
      </c>
      <c r="O62" s="50">
        <v>5.7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68">
        <v>5</v>
      </c>
      <c r="B63" s="57" t="s">
        <v>5</v>
      </c>
      <c r="C63" s="58"/>
      <c r="D63" s="58"/>
      <c r="E63" s="58"/>
      <c r="F63" s="58"/>
      <c r="G63" s="58"/>
      <c r="H63" s="59"/>
      <c r="I63" s="35"/>
      <c r="J63" s="35"/>
      <c r="K63" s="35"/>
      <c r="L63" s="35"/>
      <c r="M63" s="35"/>
      <c r="N63" s="35"/>
      <c r="O63" s="3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69"/>
      <c r="B64" s="17" t="s">
        <v>36</v>
      </c>
      <c r="C64" s="2">
        <v>306</v>
      </c>
      <c r="D64" s="2" t="s">
        <v>29</v>
      </c>
      <c r="E64" s="8">
        <v>5.1</v>
      </c>
      <c r="F64" s="8">
        <v>4.6</v>
      </c>
      <c r="G64" s="8">
        <v>0.3</v>
      </c>
      <c r="H64" s="8">
        <v>63</v>
      </c>
      <c r="I64" s="35">
        <v>0.03</v>
      </c>
      <c r="J64" s="35"/>
      <c r="K64" s="35">
        <v>100</v>
      </c>
      <c r="L64" s="35">
        <v>22</v>
      </c>
      <c r="M64" s="35">
        <v>77</v>
      </c>
      <c r="N64" s="35">
        <v>5</v>
      </c>
      <c r="O64" s="35">
        <v>1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69"/>
      <c r="B65" s="17" t="s">
        <v>6</v>
      </c>
      <c r="C65" s="2">
        <v>725</v>
      </c>
      <c r="D65" s="2" t="s">
        <v>82</v>
      </c>
      <c r="E65" s="2">
        <v>4.9</v>
      </c>
      <c r="F65" s="2">
        <v>5</v>
      </c>
      <c r="G65" s="2">
        <v>32.5</v>
      </c>
      <c r="H65" s="2">
        <v>190</v>
      </c>
      <c r="I65" s="45">
        <v>0.18</v>
      </c>
      <c r="J65" s="42">
        <v>10</v>
      </c>
      <c r="K65" s="42">
        <v>0.02</v>
      </c>
      <c r="L65" s="42">
        <v>127.3</v>
      </c>
      <c r="M65" s="42">
        <v>157.9</v>
      </c>
      <c r="N65" s="42">
        <v>21.9</v>
      </c>
      <c r="O65" s="42">
        <v>0.48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69"/>
      <c r="B66" s="17" t="s">
        <v>97</v>
      </c>
      <c r="C66" s="2">
        <v>3</v>
      </c>
      <c r="D66" s="2" t="s">
        <v>27</v>
      </c>
      <c r="E66" s="10">
        <f>4.7*50/35</f>
        <v>6.714285714285714</v>
      </c>
      <c r="F66" s="10">
        <f>7.9*50/35</f>
        <v>11.285714285714286</v>
      </c>
      <c r="G66" s="10">
        <f>7.3*50/35</f>
        <v>10.428571428571429</v>
      </c>
      <c r="H66" s="11">
        <v>176</v>
      </c>
      <c r="I66" s="39">
        <v>0.02</v>
      </c>
      <c r="J66" s="35">
        <v>0.35</v>
      </c>
      <c r="K66" s="46">
        <v>130</v>
      </c>
      <c r="L66" s="46">
        <v>440</v>
      </c>
      <c r="M66" s="46">
        <v>250</v>
      </c>
      <c r="N66" s="35">
        <v>17.5</v>
      </c>
      <c r="O66" s="35">
        <v>0.5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69"/>
      <c r="B67" s="17" t="s">
        <v>79</v>
      </c>
      <c r="C67" s="2"/>
      <c r="D67" s="2">
        <v>100</v>
      </c>
      <c r="E67" s="10">
        <v>0.4</v>
      </c>
      <c r="F67" s="10">
        <v>0.4</v>
      </c>
      <c r="G67" s="10">
        <v>9.8</v>
      </c>
      <c r="H67" s="11">
        <v>47</v>
      </c>
      <c r="I67" s="35">
        <v>0.032</v>
      </c>
      <c r="J67" s="35">
        <v>17.073</v>
      </c>
      <c r="K67" s="35"/>
      <c r="L67" s="35">
        <v>37.57</v>
      </c>
      <c r="M67" s="35">
        <v>27.83</v>
      </c>
      <c r="N67" s="35">
        <v>8.45</v>
      </c>
      <c r="O67" s="35">
        <v>0.162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69"/>
      <c r="B68" s="2" t="s">
        <v>7</v>
      </c>
      <c r="C68" s="2"/>
      <c r="D68" s="2"/>
      <c r="E68" s="14">
        <f>E64+E65+E66</f>
        <v>16.714285714285715</v>
      </c>
      <c r="F68" s="14">
        <f>F64+F65+F66</f>
        <v>20.885714285714286</v>
      </c>
      <c r="G68" s="14">
        <f>G64+G65+G66</f>
        <v>43.22857142857143</v>
      </c>
      <c r="H68" s="14">
        <f>H64+H65+H66</f>
        <v>429</v>
      </c>
      <c r="I68" s="35">
        <v>0.262</v>
      </c>
      <c r="J68" s="35">
        <v>27.423</v>
      </c>
      <c r="K68" s="35">
        <v>230.02</v>
      </c>
      <c r="L68" s="35">
        <v>626.87</v>
      </c>
      <c r="M68" s="35">
        <v>512.73</v>
      </c>
      <c r="N68" s="35">
        <v>52.45</v>
      </c>
      <c r="O68" s="35">
        <v>1.71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69"/>
      <c r="B69" s="57" t="s">
        <v>8</v>
      </c>
      <c r="C69" s="58"/>
      <c r="D69" s="58"/>
      <c r="E69" s="58"/>
      <c r="F69" s="58"/>
      <c r="G69" s="58"/>
      <c r="H69" s="59"/>
      <c r="I69" s="35"/>
      <c r="J69" s="35"/>
      <c r="K69" s="35"/>
      <c r="L69" s="35"/>
      <c r="M69" s="35"/>
      <c r="N69" s="35"/>
      <c r="O69" s="3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4.25" customHeight="1">
      <c r="A70" s="69"/>
      <c r="B70" s="17" t="s">
        <v>64</v>
      </c>
      <c r="C70" s="2">
        <v>145</v>
      </c>
      <c r="D70" s="2">
        <v>250</v>
      </c>
      <c r="E70" s="2">
        <v>2</v>
      </c>
      <c r="F70" s="2">
        <v>4.3</v>
      </c>
      <c r="G70" s="2">
        <v>10</v>
      </c>
      <c r="H70" s="2">
        <v>88</v>
      </c>
      <c r="I70" s="35">
        <v>0.053</v>
      </c>
      <c r="J70" s="35">
        <v>22.325</v>
      </c>
      <c r="K70" s="42">
        <v>0.03</v>
      </c>
      <c r="L70" s="42">
        <v>31.7</v>
      </c>
      <c r="M70" s="35">
        <v>34.525</v>
      </c>
      <c r="N70" s="42">
        <v>16.025</v>
      </c>
      <c r="O70" s="35">
        <v>0.625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69"/>
      <c r="B71" s="17" t="s">
        <v>67</v>
      </c>
      <c r="C71" s="2">
        <v>332</v>
      </c>
      <c r="D71" s="2">
        <v>100</v>
      </c>
      <c r="E71" s="10">
        <v>19.4</v>
      </c>
      <c r="F71" s="10">
        <v>0.8</v>
      </c>
      <c r="G71" s="10"/>
      <c r="H71" s="10">
        <v>88</v>
      </c>
      <c r="I71" s="35">
        <v>0.045</v>
      </c>
      <c r="J71" s="35">
        <v>0</v>
      </c>
      <c r="K71" s="35">
        <v>0.045</v>
      </c>
      <c r="L71" s="35">
        <v>6.45</v>
      </c>
      <c r="M71" s="35">
        <v>280.25</v>
      </c>
      <c r="N71" s="35">
        <v>26.4</v>
      </c>
      <c r="O71" s="35">
        <v>0.45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69"/>
      <c r="B72" s="17" t="s">
        <v>54</v>
      </c>
      <c r="C72" s="2">
        <v>284</v>
      </c>
      <c r="D72" s="2">
        <v>200</v>
      </c>
      <c r="E72" s="12">
        <v>5.8</v>
      </c>
      <c r="F72" s="12">
        <v>9.2</v>
      </c>
      <c r="G72" s="12">
        <v>31.8</v>
      </c>
      <c r="H72" s="15">
        <v>240</v>
      </c>
      <c r="I72" s="35">
        <v>0.16</v>
      </c>
      <c r="J72" s="35"/>
      <c r="K72" s="35"/>
      <c r="L72" s="35">
        <v>28</v>
      </c>
      <c r="M72" s="35">
        <v>112</v>
      </c>
      <c r="N72" s="35">
        <v>42</v>
      </c>
      <c r="O72" s="35">
        <v>1.4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69"/>
      <c r="B73" s="25" t="s">
        <v>80</v>
      </c>
      <c r="C73" s="2">
        <v>556</v>
      </c>
      <c r="D73" s="2">
        <v>50</v>
      </c>
      <c r="E73" s="2">
        <v>8.7</v>
      </c>
      <c r="F73" s="2">
        <v>3.9</v>
      </c>
      <c r="G73" s="2">
        <v>14.2</v>
      </c>
      <c r="H73" s="2">
        <v>126</v>
      </c>
      <c r="I73" s="35">
        <v>0.11</v>
      </c>
      <c r="J73" s="35"/>
      <c r="K73" s="35"/>
      <c r="L73" s="41">
        <v>96</v>
      </c>
      <c r="M73" s="41">
        <v>117</v>
      </c>
      <c r="N73" s="41">
        <v>69</v>
      </c>
      <c r="O73" s="3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69"/>
      <c r="B74" s="20" t="s">
        <v>41</v>
      </c>
      <c r="C74" s="2">
        <v>644</v>
      </c>
      <c r="D74" s="2">
        <v>200</v>
      </c>
      <c r="E74" s="2">
        <v>0.2</v>
      </c>
      <c r="F74" s="2"/>
      <c r="G74" s="2">
        <v>35.8</v>
      </c>
      <c r="H74" s="2">
        <v>142</v>
      </c>
      <c r="I74" s="35">
        <v>0.02</v>
      </c>
      <c r="J74" s="35">
        <v>5.4</v>
      </c>
      <c r="K74" s="35"/>
      <c r="L74" s="35">
        <v>12</v>
      </c>
      <c r="M74" s="35">
        <v>4</v>
      </c>
      <c r="N74" s="35">
        <v>4</v>
      </c>
      <c r="O74" s="35">
        <v>2.8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69"/>
      <c r="B75" s="17" t="s">
        <v>9</v>
      </c>
      <c r="C75" s="2"/>
      <c r="D75" s="2">
        <v>60</v>
      </c>
      <c r="E75" s="2">
        <v>6.07</v>
      </c>
      <c r="F75" s="2">
        <v>0.84</v>
      </c>
      <c r="G75" s="2">
        <v>32.8</v>
      </c>
      <c r="H75" s="2">
        <v>234</v>
      </c>
      <c r="I75" s="40"/>
      <c r="J75" s="40">
        <v>0.1</v>
      </c>
      <c r="K75" s="40"/>
      <c r="L75" s="40">
        <v>87.9</v>
      </c>
      <c r="M75" s="40">
        <v>115.4</v>
      </c>
      <c r="N75" s="40">
        <v>12.4</v>
      </c>
      <c r="O75" s="40">
        <v>0.3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69"/>
      <c r="B76" s="2" t="s">
        <v>7</v>
      </c>
      <c r="C76" s="2"/>
      <c r="D76" s="2"/>
      <c r="E76" s="2">
        <f>SUM(E70:E75)</f>
        <v>42.17</v>
      </c>
      <c r="F76" s="2">
        <f>SUM(F70:F75)</f>
        <v>19.04</v>
      </c>
      <c r="G76" s="2">
        <f>SUM(G70:G75)</f>
        <v>124.6</v>
      </c>
      <c r="H76" s="2">
        <f>SUM(H70:H75)</f>
        <v>918</v>
      </c>
      <c r="I76" s="35">
        <v>0.388</v>
      </c>
      <c r="J76" s="35">
        <v>27.825</v>
      </c>
      <c r="K76" s="35">
        <v>0.075</v>
      </c>
      <c r="L76" s="35">
        <v>262.05</v>
      </c>
      <c r="M76" s="35">
        <v>663.175</v>
      </c>
      <c r="N76" s="35">
        <v>169.825</v>
      </c>
      <c r="O76" s="35">
        <v>5.575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>
      <c r="A77" s="69"/>
      <c r="B77" s="60" t="s">
        <v>10</v>
      </c>
      <c r="C77" s="61"/>
      <c r="D77" s="61"/>
      <c r="E77" s="16">
        <f>E68+E76</f>
        <v>58.88428571428572</v>
      </c>
      <c r="F77" s="16">
        <f>F68+F76</f>
        <v>39.925714285714285</v>
      </c>
      <c r="G77" s="16">
        <f>G68+G76</f>
        <v>167.82857142857142</v>
      </c>
      <c r="H77" s="16">
        <f>H68+H76</f>
        <v>1347</v>
      </c>
      <c r="I77" s="50">
        <v>0.65</v>
      </c>
      <c r="J77" s="50">
        <v>55.25</v>
      </c>
      <c r="K77" s="50">
        <v>230.095</v>
      </c>
      <c r="L77" s="50">
        <v>888.92</v>
      </c>
      <c r="M77" s="50">
        <v>1175.905</v>
      </c>
      <c r="N77" s="50">
        <v>222.28</v>
      </c>
      <c r="O77" s="50">
        <v>7.285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70"/>
      <c r="B78" s="57" t="s">
        <v>5</v>
      </c>
      <c r="C78" s="58"/>
      <c r="D78" s="58"/>
      <c r="E78" s="58"/>
      <c r="F78" s="58"/>
      <c r="G78" s="58"/>
      <c r="H78" s="59"/>
      <c r="I78" s="35"/>
      <c r="J78" s="35"/>
      <c r="K78" s="35"/>
      <c r="L78" s="35"/>
      <c r="M78" s="35"/>
      <c r="N78" s="35"/>
      <c r="O78" s="3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68">
        <v>6</v>
      </c>
      <c r="B79" s="17" t="s">
        <v>30</v>
      </c>
      <c r="C79" s="2">
        <v>284</v>
      </c>
      <c r="D79" s="2">
        <v>200</v>
      </c>
      <c r="E79" s="2">
        <v>4.2</v>
      </c>
      <c r="F79" s="2">
        <v>8</v>
      </c>
      <c r="G79" s="2">
        <v>28.4</v>
      </c>
      <c r="H79" s="2">
        <v>204</v>
      </c>
      <c r="I79" s="35">
        <v>0.08</v>
      </c>
      <c r="J79" s="35"/>
      <c r="K79" s="35"/>
      <c r="L79" s="35">
        <v>48</v>
      </c>
      <c r="M79" s="35">
        <v>148</v>
      </c>
      <c r="N79" s="35">
        <v>24</v>
      </c>
      <c r="O79" s="35">
        <v>0.8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69"/>
      <c r="B80" s="17" t="s">
        <v>13</v>
      </c>
      <c r="C80" s="2"/>
      <c r="D80" s="2">
        <v>200</v>
      </c>
      <c r="E80" s="2">
        <v>1</v>
      </c>
      <c r="F80" s="2"/>
      <c r="G80" s="2">
        <v>25.4</v>
      </c>
      <c r="H80" s="2">
        <v>110</v>
      </c>
      <c r="I80" s="35">
        <v>0.032</v>
      </c>
      <c r="J80" s="35">
        <v>0.011</v>
      </c>
      <c r="K80" s="35"/>
      <c r="L80" s="35">
        <v>8.87</v>
      </c>
      <c r="M80" s="35">
        <v>7.26</v>
      </c>
      <c r="N80" s="35">
        <v>23.4</v>
      </c>
      <c r="O80" s="35">
        <v>0.216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69"/>
      <c r="B81" s="17" t="s">
        <v>90</v>
      </c>
      <c r="C81" s="2">
        <v>1</v>
      </c>
      <c r="D81" s="2" t="s">
        <v>42</v>
      </c>
      <c r="E81" s="6">
        <v>3.1</v>
      </c>
      <c r="F81" s="6">
        <v>25.2</v>
      </c>
      <c r="G81" s="6">
        <v>19</v>
      </c>
      <c r="H81" s="6">
        <v>322</v>
      </c>
      <c r="I81" s="40">
        <v>0.004</v>
      </c>
      <c r="J81" s="40"/>
      <c r="K81" s="47">
        <v>112</v>
      </c>
      <c r="L81" s="40">
        <v>9.6</v>
      </c>
      <c r="M81" s="47">
        <v>12</v>
      </c>
      <c r="N81" s="40"/>
      <c r="O81" s="40">
        <v>0.1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69"/>
      <c r="B82" s="2" t="s">
        <v>7</v>
      </c>
      <c r="C82" s="2"/>
      <c r="D82" s="2"/>
      <c r="E82" s="14">
        <f>SUM(E79:E81)</f>
        <v>8.3</v>
      </c>
      <c r="F82" s="14">
        <f>SUM(F79:F81)</f>
        <v>33.2</v>
      </c>
      <c r="G82" s="14">
        <f>SUM(G79:G81)</f>
        <v>72.8</v>
      </c>
      <c r="H82" s="14">
        <f>SUM(H79:H81)</f>
        <v>636</v>
      </c>
      <c r="I82" s="35">
        <v>0.116</v>
      </c>
      <c r="J82" s="35">
        <v>0.011</v>
      </c>
      <c r="K82" s="35">
        <v>112</v>
      </c>
      <c r="L82" s="35">
        <v>66.47</v>
      </c>
      <c r="M82" s="35">
        <v>167.26</v>
      </c>
      <c r="N82" s="35">
        <v>47.4</v>
      </c>
      <c r="O82" s="35">
        <v>1.116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69"/>
      <c r="B83" s="57" t="s">
        <v>8</v>
      </c>
      <c r="C83" s="58"/>
      <c r="D83" s="58"/>
      <c r="E83" s="58"/>
      <c r="F83" s="58"/>
      <c r="G83" s="58"/>
      <c r="H83" s="59"/>
      <c r="I83" s="35"/>
      <c r="J83" s="35"/>
      <c r="K83" s="35"/>
      <c r="L83" s="35"/>
      <c r="M83" s="35"/>
      <c r="N83" s="35"/>
      <c r="O83" s="3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45">
      <c r="A84" s="69"/>
      <c r="B84" s="20" t="s">
        <v>46</v>
      </c>
      <c r="C84" s="2">
        <v>133</v>
      </c>
      <c r="D84" s="2">
        <v>250</v>
      </c>
      <c r="E84" s="2">
        <v>2</v>
      </c>
      <c r="F84" s="2">
        <v>5.2</v>
      </c>
      <c r="G84" s="2">
        <v>13.1</v>
      </c>
      <c r="H84" s="2">
        <v>106</v>
      </c>
      <c r="I84" s="35">
        <v>0.05</v>
      </c>
      <c r="J84" s="35">
        <v>10.8</v>
      </c>
      <c r="K84" s="35"/>
      <c r="L84" s="35">
        <v>57.5</v>
      </c>
      <c r="M84" s="35">
        <v>200</v>
      </c>
      <c r="N84" s="35">
        <v>30</v>
      </c>
      <c r="O84" s="35">
        <v>1.25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69"/>
      <c r="B85" s="17" t="s">
        <v>11</v>
      </c>
      <c r="C85" s="2">
        <v>490</v>
      </c>
      <c r="D85" s="2">
        <v>100</v>
      </c>
      <c r="E85" s="10">
        <v>15.3</v>
      </c>
      <c r="F85" s="10">
        <v>5.9</v>
      </c>
      <c r="G85" s="10">
        <v>0.4</v>
      </c>
      <c r="H85" s="11">
        <v>116</v>
      </c>
      <c r="I85" s="35">
        <v>0.02</v>
      </c>
      <c r="J85" s="35">
        <v>0.8</v>
      </c>
      <c r="K85" s="46">
        <v>24</v>
      </c>
      <c r="L85" s="35">
        <v>19.8</v>
      </c>
      <c r="M85" s="35">
        <v>93.6</v>
      </c>
      <c r="N85" s="35">
        <v>11.4</v>
      </c>
      <c r="O85" s="46">
        <v>1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69"/>
      <c r="B86" s="20" t="s">
        <v>16</v>
      </c>
      <c r="C86" s="2">
        <v>525</v>
      </c>
      <c r="D86" s="2" t="s">
        <v>83</v>
      </c>
      <c r="E86" s="2">
        <v>4.2</v>
      </c>
      <c r="F86" s="2">
        <v>9</v>
      </c>
      <c r="G86" s="2">
        <v>29.2</v>
      </c>
      <c r="H86" s="2">
        <v>218</v>
      </c>
      <c r="I86" s="35">
        <v>0.2</v>
      </c>
      <c r="J86" s="35">
        <v>29</v>
      </c>
      <c r="K86" s="35"/>
      <c r="L86" s="35">
        <v>24</v>
      </c>
      <c r="M86" s="35">
        <v>108</v>
      </c>
      <c r="N86" s="35">
        <v>44</v>
      </c>
      <c r="O86" s="35">
        <v>1.6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69"/>
      <c r="B87" s="17" t="s">
        <v>23</v>
      </c>
      <c r="C87" s="2">
        <v>230</v>
      </c>
      <c r="D87" s="2">
        <v>200</v>
      </c>
      <c r="E87" s="8">
        <v>5</v>
      </c>
      <c r="F87" s="8">
        <v>9.2</v>
      </c>
      <c r="G87" s="8">
        <v>21.4</v>
      </c>
      <c r="H87" s="11">
        <v>188</v>
      </c>
      <c r="I87" s="35">
        <v>0.09</v>
      </c>
      <c r="J87" s="35">
        <v>24.863</v>
      </c>
      <c r="K87" s="35"/>
      <c r="L87" s="35">
        <v>96.699</v>
      </c>
      <c r="M87" s="35">
        <v>75.238</v>
      </c>
      <c r="N87" s="35">
        <v>19.851</v>
      </c>
      <c r="O87" s="35">
        <v>2.128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69"/>
      <c r="B88" s="17" t="s">
        <v>56</v>
      </c>
      <c r="C88" s="2">
        <v>556</v>
      </c>
      <c r="D88" s="2">
        <v>50</v>
      </c>
      <c r="E88" s="2">
        <v>8.7</v>
      </c>
      <c r="F88" s="2">
        <v>3.9</v>
      </c>
      <c r="G88" s="2">
        <v>14.2</v>
      </c>
      <c r="H88" s="2">
        <v>126</v>
      </c>
      <c r="I88" s="35">
        <v>0.01</v>
      </c>
      <c r="J88" s="35">
        <v>5</v>
      </c>
      <c r="K88" s="35"/>
      <c r="L88" s="35">
        <v>0.82</v>
      </c>
      <c r="M88" s="35"/>
      <c r="N88" s="35"/>
      <c r="O88" s="35">
        <v>18.512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69"/>
      <c r="B89" s="17" t="s">
        <v>33</v>
      </c>
      <c r="C89" s="2">
        <v>713</v>
      </c>
      <c r="D89" s="2">
        <v>200</v>
      </c>
      <c r="E89" s="2">
        <v>0.2</v>
      </c>
      <c r="F89" s="2"/>
      <c r="G89" s="2">
        <v>15</v>
      </c>
      <c r="H89" s="2">
        <v>58</v>
      </c>
      <c r="I89" s="35"/>
      <c r="J89" s="35"/>
      <c r="K89" s="35"/>
      <c r="L89" s="35">
        <v>12</v>
      </c>
      <c r="M89" s="35">
        <v>8</v>
      </c>
      <c r="N89" s="35">
        <v>6</v>
      </c>
      <c r="O89" s="35">
        <v>0.8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69"/>
      <c r="B90" s="17" t="s">
        <v>9</v>
      </c>
      <c r="C90" s="2"/>
      <c r="D90" s="2">
        <v>60</v>
      </c>
      <c r="E90" s="2">
        <v>6.07</v>
      </c>
      <c r="F90" s="2">
        <v>0.84</v>
      </c>
      <c r="G90" s="2">
        <v>32.8</v>
      </c>
      <c r="H90" s="2">
        <v>234</v>
      </c>
      <c r="I90" s="40"/>
      <c r="J90" s="40">
        <v>0.1</v>
      </c>
      <c r="K90" s="40"/>
      <c r="L90" s="40">
        <v>87.9</v>
      </c>
      <c r="M90" s="40">
        <v>115.4</v>
      </c>
      <c r="N90" s="40">
        <v>12.4</v>
      </c>
      <c r="O90" s="40">
        <v>0.3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69"/>
      <c r="B91" s="2" t="s">
        <v>7</v>
      </c>
      <c r="C91" s="2"/>
      <c r="D91" s="2"/>
      <c r="E91" s="2">
        <f>SUM(E84:E90)</f>
        <v>41.470000000000006</v>
      </c>
      <c r="F91" s="2">
        <f>SUM(F84:F90)</f>
        <v>34.040000000000006</v>
      </c>
      <c r="G91" s="2">
        <f>SUM(G84:G90)</f>
        <v>126.1</v>
      </c>
      <c r="H91" s="2">
        <f>SUM(H84:H90)</f>
        <v>1046</v>
      </c>
      <c r="I91" s="35">
        <v>0.37</v>
      </c>
      <c r="J91" s="35">
        <v>69.763</v>
      </c>
      <c r="K91" s="35">
        <v>24</v>
      </c>
      <c r="L91" s="35">
        <v>298.719</v>
      </c>
      <c r="M91" s="35">
        <v>600.238</v>
      </c>
      <c r="N91" s="35">
        <v>123.651</v>
      </c>
      <c r="O91" s="35">
        <v>25.59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>
      <c r="A92" s="70"/>
      <c r="B92" s="60" t="s">
        <v>10</v>
      </c>
      <c r="C92" s="61"/>
      <c r="D92" s="61"/>
      <c r="E92" s="16">
        <f>E82+E91</f>
        <v>49.77000000000001</v>
      </c>
      <c r="F92" s="16">
        <f>F82+F91</f>
        <v>67.24000000000001</v>
      </c>
      <c r="G92" s="16">
        <f>G82+G91</f>
        <v>198.89999999999998</v>
      </c>
      <c r="H92" s="21">
        <f>H82+H91</f>
        <v>1682</v>
      </c>
      <c r="I92" s="50">
        <v>0.486</v>
      </c>
      <c r="J92" s="50">
        <v>69.774</v>
      </c>
      <c r="K92" s="50">
        <v>136</v>
      </c>
      <c r="L92" s="50">
        <v>365.189</v>
      </c>
      <c r="M92" s="50">
        <v>767.498</v>
      </c>
      <c r="N92" s="50">
        <v>171.05</v>
      </c>
      <c r="O92" s="50">
        <v>26.706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68">
        <v>7</v>
      </c>
      <c r="B93" s="57" t="s">
        <v>5</v>
      </c>
      <c r="C93" s="58"/>
      <c r="D93" s="58"/>
      <c r="E93" s="58"/>
      <c r="F93" s="58"/>
      <c r="G93" s="58"/>
      <c r="H93" s="59"/>
      <c r="I93" s="35"/>
      <c r="J93" s="35"/>
      <c r="K93" s="35"/>
      <c r="L93" s="35"/>
      <c r="M93" s="35"/>
      <c r="N93" s="35"/>
      <c r="O93" s="3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69"/>
      <c r="B94" s="17" t="s">
        <v>55</v>
      </c>
      <c r="C94" s="2">
        <v>291</v>
      </c>
      <c r="D94" s="2">
        <v>150</v>
      </c>
      <c r="E94" s="2">
        <v>6.8</v>
      </c>
      <c r="F94" s="2">
        <v>11.6</v>
      </c>
      <c r="G94" s="2">
        <v>39.2</v>
      </c>
      <c r="H94" s="2">
        <v>290</v>
      </c>
      <c r="I94" s="35">
        <v>0.03</v>
      </c>
      <c r="J94" s="35">
        <v>0.25</v>
      </c>
      <c r="K94" s="35"/>
      <c r="L94" s="35">
        <v>68</v>
      </c>
      <c r="M94" s="35"/>
      <c r="N94" s="35"/>
      <c r="O94" s="35">
        <v>0.6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69"/>
      <c r="B95" s="17" t="s">
        <v>17</v>
      </c>
      <c r="C95" s="2">
        <v>719</v>
      </c>
      <c r="D95" s="2">
        <v>200</v>
      </c>
      <c r="E95" s="2">
        <v>2.5</v>
      </c>
      <c r="F95" s="2">
        <v>3.6</v>
      </c>
      <c r="G95" s="2">
        <v>28.7</v>
      </c>
      <c r="H95" s="2">
        <v>152</v>
      </c>
      <c r="I95" s="35">
        <v>0.04</v>
      </c>
      <c r="J95" s="35">
        <v>1.4</v>
      </c>
      <c r="K95" s="35">
        <v>0.02</v>
      </c>
      <c r="L95" s="35">
        <v>132</v>
      </c>
      <c r="M95" s="35">
        <v>175.8</v>
      </c>
      <c r="N95" s="35">
        <v>12.22</v>
      </c>
      <c r="O95" s="35">
        <v>0.12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7" customHeight="1">
      <c r="A96" s="69"/>
      <c r="B96" s="17" t="s">
        <v>101</v>
      </c>
      <c r="C96" s="2"/>
      <c r="D96" s="2">
        <v>50</v>
      </c>
      <c r="E96" s="10">
        <v>3.8</v>
      </c>
      <c r="F96" s="10">
        <v>0.3</v>
      </c>
      <c r="G96" s="10">
        <v>26.2</v>
      </c>
      <c r="H96" s="11">
        <v>70</v>
      </c>
      <c r="I96" s="35"/>
      <c r="J96" s="35">
        <v>7.6</v>
      </c>
      <c r="K96" s="35">
        <v>0.1</v>
      </c>
      <c r="L96" s="35">
        <v>167.4</v>
      </c>
      <c r="M96" s="35">
        <v>211.6</v>
      </c>
      <c r="N96" s="35">
        <v>25</v>
      </c>
      <c r="O96" s="35">
        <v>0.6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69"/>
      <c r="B97" s="2" t="s">
        <v>7</v>
      </c>
      <c r="C97" s="2"/>
      <c r="D97" s="2"/>
      <c r="E97" s="2">
        <f>E94+E95+E96</f>
        <v>13.100000000000001</v>
      </c>
      <c r="F97" s="2">
        <f>F94+F95+F96</f>
        <v>15.5</v>
      </c>
      <c r="G97" s="2">
        <f>G94+G95+G96</f>
        <v>94.10000000000001</v>
      </c>
      <c r="H97" s="2">
        <f>H94+H95+H96</f>
        <v>512</v>
      </c>
      <c r="I97" s="35">
        <v>0.07</v>
      </c>
      <c r="J97" s="35">
        <v>9.25</v>
      </c>
      <c r="K97" s="35">
        <v>0.12</v>
      </c>
      <c r="L97" s="35">
        <v>367.4</v>
      </c>
      <c r="M97" s="35">
        <v>387.4</v>
      </c>
      <c r="N97" s="35">
        <v>37.22</v>
      </c>
      <c r="O97" s="35">
        <v>1.32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69"/>
      <c r="B98" s="57" t="s">
        <v>8</v>
      </c>
      <c r="C98" s="58"/>
      <c r="D98" s="58"/>
      <c r="E98" s="58"/>
      <c r="F98" s="58"/>
      <c r="G98" s="58"/>
      <c r="H98" s="59"/>
      <c r="I98" s="35"/>
      <c r="J98" s="35"/>
      <c r="K98" s="35"/>
      <c r="L98" s="35"/>
      <c r="M98" s="35"/>
      <c r="N98" s="35"/>
      <c r="O98" s="3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>
      <c r="A99" s="69"/>
      <c r="B99" s="17" t="s">
        <v>65</v>
      </c>
      <c r="C99" s="2">
        <v>145</v>
      </c>
      <c r="D99" s="2">
        <v>250</v>
      </c>
      <c r="E99" s="2">
        <v>4.8</v>
      </c>
      <c r="F99" s="2">
        <v>1.9</v>
      </c>
      <c r="G99" s="2">
        <v>0.2</v>
      </c>
      <c r="H99" s="2">
        <v>38</v>
      </c>
      <c r="I99" s="35">
        <v>0.08</v>
      </c>
      <c r="J99" s="35">
        <v>20</v>
      </c>
      <c r="K99" s="35">
        <v>1.3</v>
      </c>
      <c r="L99" s="35">
        <v>56.3</v>
      </c>
      <c r="M99" s="35">
        <v>65</v>
      </c>
      <c r="N99" s="35">
        <v>28.8</v>
      </c>
      <c r="O99" s="35">
        <v>1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69"/>
      <c r="B100" s="17" t="s">
        <v>12</v>
      </c>
      <c r="C100" s="2">
        <v>299</v>
      </c>
      <c r="D100" s="2" t="s">
        <v>84</v>
      </c>
      <c r="E100" s="2">
        <v>6.8</v>
      </c>
      <c r="F100" s="2">
        <v>12.2</v>
      </c>
      <c r="G100" s="2">
        <v>45.6</v>
      </c>
      <c r="H100" s="2">
        <v>326</v>
      </c>
      <c r="I100" s="35">
        <v>0.08</v>
      </c>
      <c r="J100" s="35"/>
      <c r="K100" s="35"/>
      <c r="L100" s="35">
        <v>16</v>
      </c>
      <c r="M100" s="35">
        <v>46</v>
      </c>
      <c r="N100" s="35">
        <v>10</v>
      </c>
      <c r="O100" s="35">
        <v>1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69"/>
      <c r="B101" s="17" t="s">
        <v>18</v>
      </c>
      <c r="C101" s="2">
        <v>398</v>
      </c>
      <c r="D101" s="2">
        <v>100</v>
      </c>
      <c r="E101" s="5">
        <v>8.9</v>
      </c>
      <c r="F101" s="5">
        <v>19.1</v>
      </c>
      <c r="G101" s="5">
        <v>1.3</v>
      </c>
      <c r="H101" s="2">
        <v>213</v>
      </c>
      <c r="I101" s="35">
        <v>0.02</v>
      </c>
      <c r="J101" s="35"/>
      <c r="K101" s="35"/>
      <c r="L101" s="35">
        <v>12.5</v>
      </c>
      <c r="M101" s="35">
        <v>69.5</v>
      </c>
      <c r="N101" s="35">
        <v>7.5</v>
      </c>
      <c r="O101" s="35">
        <v>0.9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69"/>
      <c r="B102" s="25" t="s">
        <v>48</v>
      </c>
      <c r="C102" s="2">
        <v>241</v>
      </c>
      <c r="D102" s="2">
        <v>180</v>
      </c>
      <c r="E102" s="2">
        <v>12</v>
      </c>
      <c r="F102" s="2">
        <v>30</v>
      </c>
      <c r="G102" s="2">
        <v>32.4</v>
      </c>
      <c r="H102" s="2">
        <v>453.6</v>
      </c>
      <c r="I102" s="40">
        <v>0.11</v>
      </c>
      <c r="J102" s="40"/>
      <c r="K102" s="40"/>
      <c r="L102" s="48">
        <v>96</v>
      </c>
      <c r="M102" s="48">
        <v>117</v>
      </c>
      <c r="N102" s="48">
        <v>69</v>
      </c>
      <c r="O102" s="40">
        <v>2.8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>
      <c r="A103" s="69"/>
      <c r="B103" s="17" t="s">
        <v>28</v>
      </c>
      <c r="C103" s="2">
        <v>644</v>
      </c>
      <c r="D103" s="2">
        <v>200</v>
      </c>
      <c r="E103" s="2">
        <v>0.6</v>
      </c>
      <c r="F103" s="2"/>
      <c r="G103" s="2">
        <v>31.4</v>
      </c>
      <c r="H103" s="2">
        <v>124</v>
      </c>
      <c r="I103" s="35">
        <v>0.006</v>
      </c>
      <c r="J103" s="35">
        <v>0.4</v>
      </c>
      <c r="K103" s="35">
        <v>0.2</v>
      </c>
      <c r="L103" s="35">
        <v>25.2</v>
      </c>
      <c r="M103" s="35">
        <v>39.6</v>
      </c>
      <c r="N103" s="35">
        <v>19.4</v>
      </c>
      <c r="O103" s="35">
        <v>0.6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69"/>
      <c r="B104" s="17" t="s">
        <v>9</v>
      </c>
      <c r="C104" s="2"/>
      <c r="D104" s="2">
        <v>60</v>
      </c>
      <c r="E104" s="2">
        <v>6.07</v>
      </c>
      <c r="F104" s="2">
        <v>0.84</v>
      </c>
      <c r="G104" s="2">
        <v>32.8</v>
      </c>
      <c r="H104" s="2">
        <v>234</v>
      </c>
      <c r="I104" s="40"/>
      <c r="J104" s="40">
        <v>0.1</v>
      </c>
      <c r="K104" s="40"/>
      <c r="L104" s="40">
        <v>87.9</v>
      </c>
      <c r="M104" s="40">
        <v>115.4</v>
      </c>
      <c r="N104" s="40">
        <v>12.4</v>
      </c>
      <c r="O104" s="40">
        <v>0.3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customHeight="1">
      <c r="A105" s="69"/>
      <c r="B105" s="2" t="s">
        <v>7</v>
      </c>
      <c r="C105" s="2"/>
      <c r="D105" s="2"/>
      <c r="E105" s="2">
        <f>SUM(E99:E104)</f>
        <v>39.17</v>
      </c>
      <c r="F105" s="2">
        <f>SUM(F99:F104)</f>
        <v>64.04</v>
      </c>
      <c r="G105" s="2">
        <f>SUM(G99:G104)</f>
        <v>143.7</v>
      </c>
      <c r="H105" s="2">
        <f>SUM(H99:H104)</f>
        <v>1388.6</v>
      </c>
      <c r="I105" s="35">
        <v>0.296</v>
      </c>
      <c r="J105" s="35">
        <v>20.5</v>
      </c>
      <c r="K105" s="35">
        <v>1.5</v>
      </c>
      <c r="L105" s="35">
        <v>293.9</v>
      </c>
      <c r="M105" s="35">
        <v>452.5</v>
      </c>
      <c r="N105" s="35">
        <v>147.1</v>
      </c>
      <c r="O105" s="35">
        <v>6.6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>
      <c r="A106" s="69"/>
      <c r="B106" s="60" t="s">
        <v>10</v>
      </c>
      <c r="C106" s="61"/>
      <c r="D106" s="61"/>
      <c r="E106" s="3">
        <f>E97+E105</f>
        <v>52.27</v>
      </c>
      <c r="F106" s="3">
        <f>F97+F105</f>
        <v>79.54</v>
      </c>
      <c r="G106" s="3">
        <f>G97+G105</f>
        <v>237.8</v>
      </c>
      <c r="H106" s="3">
        <f>H97+H105</f>
        <v>1900.6</v>
      </c>
      <c r="I106" s="50">
        <v>0.366</v>
      </c>
      <c r="J106" s="50">
        <v>29.75</v>
      </c>
      <c r="K106" s="50">
        <v>1.62</v>
      </c>
      <c r="L106" s="50">
        <v>661.8</v>
      </c>
      <c r="M106" s="50">
        <v>839.9</v>
      </c>
      <c r="N106" s="50">
        <v>184.32</v>
      </c>
      <c r="O106" s="50">
        <v>7.92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70"/>
      <c r="B107" s="57" t="s">
        <v>5</v>
      </c>
      <c r="C107" s="58"/>
      <c r="D107" s="58"/>
      <c r="E107" s="58"/>
      <c r="F107" s="58"/>
      <c r="G107" s="58"/>
      <c r="H107" s="59"/>
      <c r="I107" s="35"/>
      <c r="J107" s="35"/>
      <c r="K107" s="35"/>
      <c r="L107" s="35"/>
      <c r="M107" s="35"/>
      <c r="N107" s="35"/>
      <c r="O107" s="3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68">
        <v>8</v>
      </c>
      <c r="B108" s="17" t="s">
        <v>37</v>
      </c>
      <c r="C108" s="2">
        <v>181</v>
      </c>
      <c r="D108" s="2">
        <v>250</v>
      </c>
      <c r="E108" s="8">
        <v>7</v>
      </c>
      <c r="F108" s="8">
        <v>7.9</v>
      </c>
      <c r="G108" s="8">
        <v>24.7</v>
      </c>
      <c r="H108" s="8">
        <v>141</v>
      </c>
      <c r="I108" s="35">
        <v>0.08</v>
      </c>
      <c r="J108" s="35">
        <v>0.75</v>
      </c>
      <c r="K108" s="35">
        <v>25</v>
      </c>
      <c r="L108" s="35">
        <v>148</v>
      </c>
      <c r="M108" s="35">
        <v>125</v>
      </c>
      <c r="N108" s="35">
        <v>20</v>
      </c>
      <c r="O108" s="3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69"/>
      <c r="B109" s="17" t="s">
        <v>31</v>
      </c>
      <c r="C109" s="2"/>
      <c r="D109" s="2">
        <v>100</v>
      </c>
      <c r="E109" s="2">
        <v>3.1</v>
      </c>
      <c r="F109" s="2">
        <v>25.2</v>
      </c>
      <c r="G109" s="2">
        <v>19</v>
      </c>
      <c r="H109" s="2">
        <v>322</v>
      </c>
      <c r="I109" s="35">
        <v>0.032</v>
      </c>
      <c r="J109" s="35">
        <v>17.073</v>
      </c>
      <c r="K109" s="35"/>
      <c r="L109" s="35">
        <v>37.57</v>
      </c>
      <c r="M109" s="35">
        <v>27.83</v>
      </c>
      <c r="N109" s="35">
        <v>8.45</v>
      </c>
      <c r="O109" s="35">
        <v>0.162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45">
      <c r="A110" s="69"/>
      <c r="B110" s="17" t="s">
        <v>44</v>
      </c>
      <c r="C110" s="2">
        <v>651</v>
      </c>
      <c r="D110" s="2">
        <v>200</v>
      </c>
      <c r="E110" s="2"/>
      <c r="F110" s="2"/>
      <c r="G110" s="2">
        <v>42.2</v>
      </c>
      <c r="H110" s="2">
        <v>162</v>
      </c>
      <c r="I110" s="40"/>
      <c r="J110" s="40"/>
      <c r="K110" s="40">
        <v>1.8</v>
      </c>
      <c r="L110" s="40">
        <v>12</v>
      </c>
      <c r="M110" s="40">
        <v>6</v>
      </c>
      <c r="N110" s="40">
        <v>2</v>
      </c>
      <c r="O110" s="40">
        <v>0.2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69"/>
      <c r="B111" s="17" t="s">
        <v>97</v>
      </c>
      <c r="C111" s="2">
        <v>1</v>
      </c>
      <c r="D111" s="2" t="s">
        <v>42</v>
      </c>
      <c r="E111" s="6">
        <v>3.1</v>
      </c>
      <c r="F111" s="6">
        <v>25.2</v>
      </c>
      <c r="G111" s="6">
        <v>19</v>
      </c>
      <c r="H111" s="6">
        <v>322</v>
      </c>
      <c r="I111" s="40">
        <v>0.004</v>
      </c>
      <c r="J111" s="40"/>
      <c r="K111" s="47">
        <v>112</v>
      </c>
      <c r="L111" s="40">
        <v>9.6</v>
      </c>
      <c r="M111" s="47">
        <v>12</v>
      </c>
      <c r="N111" s="40"/>
      <c r="O111" s="40">
        <v>0.1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69"/>
      <c r="B112" s="2" t="s">
        <v>7</v>
      </c>
      <c r="C112" s="2"/>
      <c r="D112" s="2"/>
      <c r="E112" s="2">
        <f>E108+E110</f>
        <v>7</v>
      </c>
      <c r="F112" s="2">
        <f>F108+F110</f>
        <v>7.9</v>
      </c>
      <c r="G112" s="2">
        <f>G108+G110</f>
        <v>66.9</v>
      </c>
      <c r="H112" s="2">
        <f>H108+H109+H110</f>
        <v>625</v>
      </c>
      <c r="I112" s="35">
        <v>0.116</v>
      </c>
      <c r="J112" s="35">
        <v>17.823</v>
      </c>
      <c r="K112" s="35">
        <v>138.8</v>
      </c>
      <c r="L112" s="35">
        <v>207.17</v>
      </c>
      <c r="M112" s="35">
        <v>170.83</v>
      </c>
      <c r="N112" s="35">
        <v>30.45</v>
      </c>
      <c r="O112" s="35">
        <v>0.462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69"/>
      <c r="B113" s="57" t="s">
        <v>8</v>
      </c>
      <c r="C113" s="58"/>
      <c r="D113" s="58"/>
      <c r="E113" s="58"/>
      <c r="F113" s="58"/>
      <c r="G113" s="58"/>
      <c r="H113" s="59"/>
      <c r="I113" s="35"/>
      <c r="J113" s="35"/>
      <c r="K113" s="35"/>
      <c r="L113" s="35"/>
      <c r="M113" s="35"/>
      <c r="N113" s="35"/>
      <c r="O113" s="3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69"/>
      <c r="B114" s="17" t="s">
        <v>38</v>
      </c>
      <c r="C114" s="2">
        <v>160</v>
      </c>
      <c r="D114" s="2">
        <v>250</v>
      </c>
      <c r="E114" s="2">
        <v>2.5</v>
      </c>
      <c r="F114" s="2">
        <v>3</v>
      </c>
      <c r="G114" s="2">
        <v>18.3</v>
      </c>
      <c r="H114" s="2">
        <v>113</v>
      </c>
      <c r="I114" s="35">
        <v>0.1</v>
      </c>
      <c r="J114" s="35">
        <v>8.3</v>
      </c>
      <c r="K114" s="35"/>
      <c r="L114" s="35">
        <v>32.5</v>
      </c>
      <c r="M114" s="35">
        <v>200</v>
      </c>
      <c r="N114" s="35">
        <v>30</v>
      </c>
      <c r="O114" s="35">
        <v>1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69"/>
      <c r="B115" s="17" t="s">
        <v>20</v>
      </c>
      <c r="C115" s="2">
        <v>515</v>
      </c>
      <c r="D115" s="2" t="s">
        <v>85</v>
      </c>
      <c r="E115" s="2">
        <v>5</v>
      </c>
      <c r="F115" s="2">
        <v>8.2</v>
      </c>
      <c r="G115" s="2">
        <v>51.4</v>
      </c>
      <c r="H115" s="2">
        <v>304</v>
      </c>
      <c r="I115" s="35">
        <v>0.12</v>
      </c>
      <c r="J115" s="49"/>
      <c r="K115" s="35"/>
      <c r="L115" s="35">
        <v>12</v>
      </c>
      <c r="M115" s="35">
        <v>225</v>
      </c>
      <c r="N115" s="35">
        <v>75</v>
      </c>
      <c r="O115" s="35">
        <v>1.5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69"/>
      <c r="B116" s="17" t="s">
        <v>67</v>
      </c>
      <c r="C116" s="2">
        <v>344</v>
      </c>
      <c r="D116" s="2">
        <v>100</v>
      </c>
      <c r="E116" s="10">
        <v>14.7</v>
      </c>
      <c r="F116" s="10">
        <v>5.1</v>
      </c>
      <c r="G116" s="10">
        <v>3.2</v>
      </c>
      <c r="H116" s="10">
        <v>120</v>
      </c>
      <c r="I116" s="35">
        <v>0.045</v>
      </c>
      <c r="J116" s="35">
        <v>0</v>
      </c>
      <c r="K116" s="35">
        <v>0.045</v>
      </c>
      <c r="L116" s="35">
        <v>6.45</v>
      </c>
      <c r="M116" s="35">
        <v>280.25</v>
      </c>
      <c r="N116" s="35">
        <v>26.4</v>
      </c>
      <c r="O116" s="35">
        <v>0.45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25" customHeight="1">
      <c r="A117" s="69"/>
      <c r="B117" s="17" t="s">
        <v>56</v>
      </c>
      <c r="C117" s="2">
        <v>556</v>
      </c>
      <c r="D117" s="2">
        <v>50</v>
      </c>
      <c r="E117" s="2">
        <v>8.7</v>
      </c>
      <c r="F117" s="2">
        <v>3.9</v>
      </c>
      <c r="G117" s="2">
        <v>14.2</v>
      </c>
      <c r="H117" s="2">
        <v>126</v>
      </c>
      <c r="I117" s="35">
        <v>0.01</v>
      </c>
      <c r="J117" s="35">
        <v>5</v>
      </c>
      <c r="K117" s="35"/>
      <c r="L117" s="35">
        <v>0.82</v>
      </c>
      <c r="M117" s="35"/>
      <c r="N117" s="35"/>
      <c r="O117" s="35">
        <v>18.512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69"/>
      <c r="B118" s="17" t="s">
        <v>52</v>
      </c>
      <c r="C118" s="2">
        <v>713</v>
      </c>
      <c r="D118" s="2">
        <v>200</v>
      </c>
      <c r="E118" s="2">
        <v>0.3</v>
      </c>
      <c r="F118" s="2"/>
      <c r="G118" s="2">
        <v>13.7</v>
      </c>
      <c r="H118" s="2">
        <v>54</v>
      </c>
      <c r="I118" s="35">
        <v>0.1</v>
      </c>
      <c r="J118" s="35">
        <v>8.7</v>
      </c>
      <c r="K118" s="35"/>
      <c r="L118" s="35">
        <v>15.33</v>
      </c>
      <c r="M118" s="35">
        <v>23.2</v>
      </c>
      <c r="N118" s="35">
        <v>12.27</v>
      </c>
      <c r="O118" s="35">
        <v>2.13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69"/>
      <c r="B119" s="17" t="s">
        <v>9</v>
      </c>
      <c r="C119" s="2"/>
      <c r="D119" s="2">
        <v>60</v>
      </c>
      <c r="E119" s="2">
        <v>6.07</v>
      </c>
      <c r="F119" s="2">
        <v>0.84</v>
      </c>
      <c r="G119" s="2">
        <v>32.8</v>
      </c>
      <c r="H119" s="2">
        <v>234</v>
      </c>
      <c r="I119" s="40"/>
      <c r="J119" s="40">
        <v>0.1</v>
      </c>
      <c r="K119" s="40"/>
      <c r="L119" s="40">
        <v>87.9</v>
      </c>
      <c r="M119" s="40">
        <v>115.4</v>
      </c>
      <c r="N119" s="40">
        <v>12.4</v>
      </c>
      <c r="O119" s="40">
        <v>0.3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69"/>
      <c r="B120" s="2" t="s">
        <v>7</v>
      </c>
      <c r="C120" s="2"/>
      <c r="D120" s="2"/>
      <c r="E120" s="2">
        <f>SUM(E114:E119)</f>
        <v>37.269999999999996</v>
      </c>
      <c r="F120" s="2">
        <f>SUM(F114:F119)</f>
        <v>21.039999999999996</v>
      </c>
      <c r="G120" s="2">
        <f>SUM(G114:G119)</f>
        <v>133.60000000000002</v>
      </c>
      <c r="H120" s="2">
        <f>SUM(H114:H119)</f>
        <v>951</v>
      </c>
      <c r="I120" s="35">
        <v>0.375</v>
      </c>
      <c r="J120" s="35">
        <v>22</v>
      </c>
      <c r="K120" s="35">
        <v>0.045</v>
      </c>
      <c r="L120" s="35">
        <v>155</v>
      </c>
      <c r="M120" s="35">
        <v>899.1</v>
      </c>
      <c r="N120" s="35">
        <v>107.47</v>
      </c>
      <c r="O120" s="35">
        <v>22.842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>
      <c r="A121" s="70"/>
      <c r="B121" s="60" t="s">
        <v>10</v>
      </c>
      <c r="C121" s="61"/>
      <c r="D121" s="61"/>
      <c r="E121" s="3">
        <f>E112+E120</f>
        <v>44.269999999999996</v>
      </c>
      <c r="F121" s="3">
        <f>F112+F120</f>
        <v>28.939999999999998</v>
      </c>
      <c r="G121" s="3">
        <f>G112+G120</f>
        <v>200.50000000000003</v>
      </c>
      <c r="H121" s="3">
        <f>H112+H120</f>
        <v>1576</v>
      </c>
      <c r="I121" s="50">
        <v>0.491</v>
      </c>
      <c r="J121" s="50">
        <v>39.823</v>
      </c>
      <c r="K121" s="50">
        <v>138.845</v>
      </c>
      <c r="L121" s="50">
        <v>362.17</v>
      </c>
      <c r="M121" s="50">
        <v>1069.93</v>
      </c>
      <c r="N121" s="50">
        <v>137.92</v>
      </c>
      <c r="O121" s="50">
        <v>23.304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68">
        <v>9</v>
      </c>
      <c r="B122" s="57" t="s">
        <v>5</v>
      </c>
      <c r="C122" s="58"/>
      <c r="D122" s="58"/>
      <c r="E122" s="58"/>
      <c r="F122" s="58"/>
      <c r="G122" s="58"/>
      <c r="H122" s="59"/>
      <c r="I122" s="35"/>
      <c r="J122" s="35"/>
      <c r="K122" s="35"/>
      <c r="L122" s="35"/>
      <c r="M122" s="35"/>
      <c r="N122" s="35"/>
      <c r="O122" s="3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69"/>
      <c r="B123" s="30" t="s">
        <v>50</v>
      </c>
      <c r="C123" s="6">
        <v>284</v>
      </c>
      <c r="D123" s="6">
        <v>150</v>
      </c>
      <c r="E123" s="2">
        <v>18.2</v>
      </c>
      <c r="F123" s="2">
        <v>14.9</v>
      </c>
      <c r="G123" s="2">
        <v>22.7</v>
      </c>
      <c r="H123" s="2">
        <v>301</v>
      </c>
      <c r="I123" s="35">
        <v>0.07</v>
      </c>
      <c r="J123" s="35">
        <v>0.25</v>
      </c>
      <c r="K123" s="35"/>
      <c r="L123" s="35">
        <v>155.8</v>
      </c>
      <c r="M123" s="35"/>
      <c r="N123" s="35"/>
      <c r="O123" s="35">
        <v>0.77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69"/>
      <c r="B124" s="17" t="s">
        <v>6</v>
      </c>
      <c r="C124" s="2">
        <v>725</v>
      </c>
      <c r="D124" s="2">
        <v>200</v>
      </c>
      <c r="E124" s="2">
        <v>4.9</v>
      </c>
      <c r="F124" s="2">
        <v>5</v>
      </c>
      <c r="G124" s="2">
        <v>32.5</v>
      </c>
      <c r="H124" s="2">
        <v>190</v>
      </c>
      <c r="I124" s="35">
        <v>0.02</v>
      </c>
      <c r="J124" s="35"/>
      <c r="K124" s="35">
        <v>0.4</v>
      </c>
      <c r="L124" s="35">
        <v>34</v>
      </c>
      <c r="M124" s="35">
        <v>50</v>
      </c>
      <c r="N124" s="35"/>
      <c r="O124" s="3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69"/>
      <c r="B125" s="17" t="s">
        <v>100</v>
      </c>
      <c r="C125" s="2"/>
      <c r="D125" s="2">
        <v>50</v>
      </c>
      <c r="E125" s="10">
        <v>3.8</v>
      </c>
      <c r="F125" s="10">
        <v>0.3</v>
      </c>
      <c r="G125" s="10">
        <v>26.2</v>
      </c>
      <c r="H125" s="11">
        <v>70</v>
      </c>
      <c r="I125" s="35"/>
      <c r="J125" s="35">
        <v>7.6</v>
      </c>
      <c r="K125" s="35">
        <v>0.1</v>
      </c>
      <c r="L125" s="35">
        <v>167.4</v>
      </c>
      <c r="M125" s="35">
        <v>211.6</v>
      </c>
      <c r="N125" s="46">
        <v>25</v>
      </c>
      <c r="O125" s="35">
        <v>0.6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69"/>
      <c r="B126" s="17" t="s">
        <v>92</v>
      </c>
      <c r="C126" s="2">
        <v>306</v>
      </c>
      <c r="D126" s="2" t="s">
        <v>49</v>
      </c>
      <c r="E126" s="2">
        <v>5.1</v>
      </c>
      <c r="F126" s="2">
        <v>4.6</v>
      </c>
      <c r="G126" s="2">
        <v>0.3</v>
      </c>
      <c r="H126" s="2">
        <v>63</v>
      </c>
      <c r="I126" s="35">
        <v>0.03</v>
      </c>
      <c r="J126" s="35"/>
      <c r="K126" s="35">
        <v>100</v>
      </c>
      <c r="L126" s="35">
        <v>22</v>
      </c>
      <c r="M126" s="35">
        <v>77</v>
      </c>
      <c r="N126" s="35">
        <v>5</v>
      </c>
      <c r="O126" s="35">
        <v>1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69"/>
      <c r="B127" s="2" t="s">
        <v>7</v>
      </c>
      <c r="C127" s="2"/>
      <c r="D127" s="2"/>
      <c r="E127" s="2">
        <f>SUM(E123:E126)</f>
        <v>32</v>
      </c>
      <c r="F127" s="2">
        <f>SUM(F123:F126)</f>
        <v>24.799999999999997</v>
      </c>
      <c r="G127" s="2">
        <f>SUM(G123:G126)</f>
        <v>81.7</v>
      </c>
      <c r="H127" s="2">
        <f>SUM(H123:H126)</f>
        <v>624</v>
      </c>
      <c r="I127" s="35">
        <v>0.12</v>
      </c>
      <c r="J127" s="35">
        <v>7.85</v>
      </c>
      <c r="K127" s="35">
        <v>100.5</v>
      </c>
      <c r="L127" s="35">
        <v>379.2</v>
      </c>
      <c r="M127" s="35">
        <v>465.6</v>
      </c>
      <c r="N127" s="35">
        <v>30</v>
      </c>
      <c r="O127" s="35">
        <v>3.14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69"/>
      <c r="B128" s="57" t="s">
        <v>8</v>
      </c>
      <c r="C128" s="58"/>
      <c r="D128" s="58"/>
      <c r="E128" s="58"/>
      <c r="F128" s="58"/>
      <c r="G128" s="58"/>
      <c r="H128" s="59"/>
      <c r="I128" s="35"/>
      <c r="J128" s="35"/>
      <c r="K128" s="35"/>
      <c r="L128" s="35"/>
      <c r="M128" s="35"/>
      <c r="N128" s="35"/>
      <c r="O128" s="3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2.25" customHeight="1">
      <c r="A129" s="69"/>
      <c r="B129" s="17" t="s">
        <v>21</v>
      </c>
      <c r="C129" s="2">
        <v>163</v>
      </c>
      <c r="D129" s="2">
        <v>250</v>
      </c>
      <c r="E129" s="2">
        <v>2.9</v>
      </c>
      <c r="F129" s="2">
        <v>2.5</v>
      </c>
      <c r="G129" s="2">
        <v>21</v>
      </c>
      <c r="H129" s="2">
        <v>120</v>
      </c>
      <c r="I129" s="35">
        <v>0.13</v>
      </c>
      <c r="J129" s="35">
        <v>10</v>
      </c>
      <c r="K129" s="35">
        <v>1.3</v>
      </c>
      <c r="L129" s="35">
        <v>24</v>
      </c>
      <c r="M129" s="35">
        <v>78</v>
      </c>
      <c r="N129" s="35">
        <v>30.3</v>
      </c>
      <c r="O129" s="35">
        <v>1.25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>
      <c r="A130" s="69"/>
      <c r="B130" s="17" t="s">
        <v>22</v>
      </c>
      <c r="C130" s="2">
        <v>466</v>
      </c>
      <c r="D130" s="2">
        <v>100</v>
      </c>
      <c r="E130" s="2">
        <v>15.9</v>
      </c>
      <c r="F130" s="2">
        <v>14.4</v>
      </c>
      <c r="G130" s="2">
        <v>16</v>
      </c>
      <c r="H130" s="2">
        <v>261</v>
      </c>
      <c r="I130" s="35">
        <v>0.1</v>
      </c>
      <c r="J130" s="35">
        <v>0.15</v>
      </c>
      <c r="K130" s="35"/>
      <c r="L130" s="35">
        <v>43.5</v>
      </c>
      <c r="M130" s="35"/>
      <c r="N130" s="35"/>
      <c r="O130" s="35">
        <v>1.5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69"/>
      <c r="B131" s="17" t="s">
        <v>39</v>
      </c>
      <c r="C131" s="2">
        <v>282</v>
      </c>
      <c r="D131" s="2">
        <v>150</v>
      </c>
      <c r="E131" s="2">
        <v>11.2</v>
      </c>
      <c r="F131" s="2">
        <v>14.4</v>
      </c>
      <c r="G131" s="2">
        <v>55</v>
      </c>
      <c r="H131" s="2">
        <v>404</v>
      </c>
      <c r="I131" s="35">
        <v>0.315</v>
      </c>
      <c r="J131" s="35">
        <v>0</v>
      </c>
      <c r="K131" s="42">
        <v>0.045</v>
      </c>
      <c r="L131" s="41">
        <v>14.4</v>
      </c>
      <c r="M131" s="41">
        <v>184.605</v>
      </c>
      <c r="N131" s="35">
        <v>123.105</v>
      </c>
      <c r="O131" s="35">
        <v>4.065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69"/>
      <c r="B132" s="17" t="s">
        <v>91</v>
      </c>
      <c r="C132" s="2">
        <v>230</v>
      </c>
      <c r="D132" s="2">
        <v>200</v>
      </c>
      <c r="E132" s="8">
        <v>5</v>
      </c>
      <c r="F132" s="8">
        <v>9.2</v>
      </c>
      <c r="G132" s="8">
        <v>21.4</v>
      </c>
      <c r="H132" s="11">
        <v>188</v>
      </c>
      <c r="I132" s="35">
        <v>0.09</v>
      </c>
      <c r="J132" s="35">
        <v>24.863</v>
      </c>
      <c r="K132" s="35"/>
      <c r="L132" s="35">
        <v>96.699</v>
      </c>
      <c r="M132" s="35">
        <v>75.238</v>
      </c>
      <c r="N132" s="35">
        <v>19.851</v>
      </c>
      <c r="O132" s="35">
        <v>2.128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69"/>
      <c r="B133" s="17" t="s">
        <v>28</v>
      </c>
      <c r="C133" s="2">
        <v>644</v>
      </c>
      <c r="D133" s="2">
        <v>200</v>
      </c>
      <c r="E133" s="2">
        <v>0.6</v>
      </c>
      <c r="F133" s="2"/>
      <c r="G133" s="2">
        <v>31.4</v>
      </c>
      <c r="H133" s="2">
        <v>124</v>
      </c>
      <c r="I133" s="35">
        <v>0.006</v>
      </c>
      <c r="J133" s="35">
        <v>0.4</v>
      </c>
      <c r="K133" s="35">
        <v>0.2</v>
      </c>
      <c r="L133" s="35">
        <v>25.2</v>
      </c>
      <c r="M133" s="35">
        <v>39.6</v>
      </c>
      <c r="N133" s="35">
        <v>19.4</v>
      </c>
      <c r="O133" s="35">
        <v>0.6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69"/>
      <c r="B134" s="17" t="s">
        <v>9</v>
      </c>
      <c r="C134" s="2"/>
      <c r="D134" s="2">
        <v>60</v>
      </c>
      <c r="E134" s="2">
        <v>6.07</v>
      </c>
      <c r="F134" s="2">
        <v>0.84</v>
      </c>
      <c r="G134" s="2">
        <v>32.8</v>
      </c>
      <c r="H134" s="2">
        <v>234</v>
      </c>
      <c r="I134" s="40"/>
      <c r="J134" s="40">
        <v>0.1</v>
      </c>
      <c r="K134" s="40"/>
      <c r="L134" s="40">
        <v>87.9</v>
      </c>
      <c r="M134" s="40">
        <v>115.4</v>
      </c>
      <c r="N134" s="40">
        <v>12.4</v>
      </c>
      <c r="O134" s="40">
        <v>0.3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69"/>
      <c r="B135" s="2" t="s">
        <v>7</v>
      </c>
      <c r="C135" s="2"/>
      <c r="D135" s="2"/>
      <c r="E135" s="2">
        <f>E129+E130+E131+E133+E134</f>
        <v>36.67</v>
      </c>
      <c r="F135" s="2">
        <f>F134+F133+F131+F130+F129</f>
        <v>32.14</v>
      </c>
      <c r="G135" s="2">
        <f>G129+G130+G131+G133+G134</f>
        <v>156.2</v>
      </c>
      <c r="H135" s="2">
        <f>H129+H130+H131+H133+H134</f>
        <v>1143</v>
      </c>
      <c r="I135" s="35">
        <v>0.641</v>
      </c>
      <c r="J135" s="35">
        <v>35.513</v>
      </c>
      <c r="K135" s="35">
        <v>1.545</v>
      </c>
      <c r="L135" s="35">
        <v>291.699</v>
      </c>
      <c r="M135" s="35">
        <v>492.848</v>
      </c>
      <c r="N135" s="42">
        <v>205.061</v>
      </c>
      <c r="O135" s="35">
        <v>9.843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>
      <c r="A136" s="70"/>
      <c r="B136" s="60" t="s">
        <v>10</v>
      </c>
      <c r="C136" s="61"/>
      <c r="D136" s="61"/>
      <c r="E136" s="3">
        <f>E127+E135</f>
        <v>68.67</v>
      </c>
      <c r="F136" s="3">
        <f>F127+F135</f>
        <v>56.94</v>
      </c>
      <c r="G136" s="3">
        <f>G127+G135</f>
        <v>237.89999999999998</v>
      </c>
      <c r="H136" s="3">
        <f>H127+H135</f>
        <v>1767</v>
      </c>
      <c r="I136" s="50">
        <v>0.761</v>
      </c>
      <c r="J136" s="50">
        <v>43.37</v>
      </c>
      <c r="K136" s="50">
        <v>102.05</v>
      </c>
      <c r="L136" s="50">
        <v>670.9</v>
      </c>
      <c r="M136" s="50">
        <v>958.45</v>
      </c>
      <c r="N136" s="50">
        <v>235.061</v>
      </c>
      <c r="O136" s="50">
        <v>13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68">
        <v>10</v>
      </c>
      <c r="B137" s="57" t="s">
        <v>5</v>
      </c>
      <c r="C137" s="58"/>
      <c r="D137" s="58"/>
      <c r="E137" s="58"/>
      <c r="F137" s="58"/>
      <c r="G137" s="58"/>
      <c r="H137" s="59"/>
      <c r="I137" s="35"/>
      <c r="J137" s="35"/>
      <c r="K137" s="35"/>
      <c r="L137" s="35"/>
      <c r="M137" s="35"/>
      <c r="N137" s="35"/>
      <c r="O137" s="3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>
      <c r="A138" s="69"/>
      <c r="B138" s="17" t="s">
        <v>36</v>
      </c>
      <c r="C138" s="2">
        <v>284</v>
      </c>
      <c r="D138" s="2">
        <v>200</v>
      </c>
      <c r="E138" s="2">
        <v>4.8</v>
      </c>
      <c r="F138" s="2">
        <v>8.2</v>
      </c>
      <c r="G138" s="2">
        <v>30.4</v>
      </c>
      <c r="H138" s="2">
        <v>222</v>
      </c>
      <c r="I138" s="35">
        <v>0.06</v>
      </c>
      <c r="J138" s="35"/>
      <c r="K138" s="35"/>
      <c r="L138" s="35">
        <v>24</v>
      </c>
      <c r="M138" s="35">
        <v>36</v>
      </c>
      <c r="N138" s="35">
        <v>10</v>
      </c>
      <c r="O138" s="35">
        <v>0.4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69"/>
      <c r="B139" s="17" t="s">
        <v>93</v>
      </c>
      <c r="C139" s="2">
        <v>306</v>
      </c>
      <c r="D139" s="2" t="s">
        <v>29</v>
      </c>
      <c r="E139" s="8">
        <v>5.1</v>
      </c>
      <c r="F139" s="8">
        <v>4.6</v>
      </c>
      <c r="G139" s="8">
        <v>0.3</v>
      </c>
      <c r="H139" s="11">
        <v>63</v>
      </c>
      <c r="I139" s="35">
        <v>0.03</v>
      </c>
      <c r="J139" s="35"/>
      <c r="K139" s="35">
        <v>100</v>
      </c>
      <c r="L139" s="35">
        <v>22</v>
      </c>
      <c r="M139" s="35">
        <v>77</v>
      </c>
      <c r="N139" s="35">
        <v>5</v>
      </c>
      <c r="O139" s="35">
        <v>1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69"/>
      <c r="B140" s="20" t="s">
        <v>13</v>
      </c>
      <c r="C140" s="2"/>
      <c r="D140" s="2">
        <v>200</v>
      </c>
      <c r="E140" s="13">
        <f>0.5*2</f>
        <v>1</v>
      </c>
      <c r="F140" s="13"/>
      <c r="G140" s="13">
        <v>25.2</v>
      </c>
      <c r="H140" s="13">
        <v>110</v>
      </c>
      <c r="I140" s="35">
        <v>0.032</v>
      </c>
      <c r="J140" s="35">
        <v>0.011</v>
      </c>
      <c r="K140" s="35"/>
      <c r="L140" s="35">
        <v>8.87</v>
      </c>
      <c r="M140" s="35">
        <v>7.26</v>
      </c>
      <c r="N140" s="35">
        <v>23.4</v>
      </c>
      <c r="O140" s="35">
        <v>0.216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69"/>
      <c r="B141" s="17" t="s">
        <v>57</v>
      </c>
      <c r="C141" s="2">
        <v>1</v>
      </c>
      <c r="D141" s="2" t="s">
        <v>42</v>
      </c>
      <c r="E141" s="6">
        <v>3.1</v>
      </c>
      <c r="F141" s="6">
        <v>25.2</v>
      </c>
      <c r="G141" s="6">
        <v>19</v>
      </c>
      <c r="H141" s="6">
        <v>322</v>
      </c>
      <c r="I141" s="35"/>
      <c r="J141" s="35">
        <v>7.6</v>
      </c>
      <c r="K141" s="35">
        <v>0.1</v>
      </c>
      <c r="L141" s="35">
        <v>167.4</v>
      </c>
      <c r="M141" s="35">
        <v>211.6</v>
      </c>
      <c r="N141" s="46">
        <v>25</v>
      </c>
      <c r="O141" s="35">
        <v>0.6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69"/>
      <c r="B142" s="2" t="s">
        <v>7</v>
      </c>
      <c r="C142" s="2"/>
      <c r="D142" s="2"/>
      <c r="E142" s="2">
        <f>E139+E140+E141</f>
        <v>9.2</v>
      </c>
      <c r="F142" s="2">
        <f>F139+F140+F141</f>
        <v>29.799999999999997</v>
      </c>
      <c r="G142" s="2">
        <f>G139+G140+G141</f>
        <v>44.5</v>
      </c>
      <c r="H142" s="23">
        <f>H139+H140+H141</f>
        <v>495</v>
      </c>
      <c r="I142" s="35">
        <v>0.122</v>
      </c>
      <c r="J142" s="35">
        <v>7.611</v>
      </c>
      <c r="K142" s="35">
        <v>100.01</v>
      </c>
      <c r="L142" s="35">
        <v>222.27</v>
      </c>
      <c r="M142" s="35">
        <v>331.86</v>
      </c>
      <c r="N142" s="35">
        <v>63.4</v>
      </c>
      <c r="O142" s="35">
        <v>2.216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69"/>
      <c r="B143" s="57" t="s">
        <v>8</v>
      </c>
      <c r="C143" s="58"/>
      <c r="D143" s="58"/>
      <c r="E143" s="58"/>
      <c r="F143" s="58"/>
      <c r="G143" s="58"/>
      <c r="H143" s="59"/>
      <c r="I143" s="35"/>
      <c r="J143" s="35"/>
      <c r="K143" s="35"/>
      <c r="L143" s="35"/>
      <c r="M143" s="35"/>
      <c r="N143" s="35"/>
      <c r="O143" s="3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69"/>
      <c r="B144" s="20" t="s">
        <v>58</v>
      </c>
      <c r="C144" s="2">
        <v>133</v>
      </c>
      <c r="D144" s="2">
        <v>250</v>
      </c>
      <c r="E144" s="10">
        <v>2</v>
      </c>
      <c r="F144" s="10">
        <v>5.2</v>
      </c>
      <c r="G144" s="10">
        <v>13.1</v>
      </c>
      <c r="H144" s="11">
        <v>106</v>
      </c>
      <c r="I144" s="35">
        <v>0.05</v>
      </c>
      <c r="J144" s="35">
        <v>10.8</v>
      </c>
      <c r="K144" s="35"/>
      <c r="L144" s="35">
        <v>57.5</v>
      </c>
      <c r="M144" s="35">
        <v>200</v>
      </c>
      <c r="N144" s="35">
        <v>30</v>
      </c>
      <c r="O144" s="35">
        <v>1.25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69"/>
      <c r="B145" s="17" t="s">
        <v>11</v>
      </c>
      <c r="C145" s="2">
        <v>490</v>
      </c>
      <c r="D145" s="2">
        <v>100</v>
      </c>
      <c r="E145" s="10">
        <v>15.3</v>
      </c>
      <c r="F145" s="10">
        <v>5.9</v>
      </c>
      <c r="G145" s="10">
        <v>0.4</v>
      </c>
      <c r="H145" s="11">
        <v>116</v>
      </c>
      <c r="I145" s="35">
        <v>0.02</v>
      </c>
      <c r="J145" s="35">
        <v>0.8</v>
      </c>
      <c r="K145" s="46">
        <v>24</v>
      </c>
      <c r="L145" s="35">
        <v>19.8</v>
      </c>
      <c r="M145" s="35">
        <v>93.6</v>
      </c>
      <c r="N145" s="35">
        <v>11.4</v>
      </c>
      <c r="O145" s="46">
        <v>1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69"/>
      <c r="B146" s="20" t="s">
        <v>16</v>
      </c>
      <c r="C146" s="2">
        <v>525</v>
      </c>
      <c r="D146" s="2">
        <v>200</v>
      </c>
      <c r="E146" s="2">
        <v>4.2</v>
      </c>
      <c r="F146" s="2">
        <v>9</v>
      </c>
      <c r="G146" s="2">
        <v>29.2</v>
      </c>
      <c r="H146" s="2">
        <v>218</v>
      </c>
      <c r="I146" s="35">
        <v>0.2</v>
      </c>
      <c r="J146" s="35">
        <v>29</v>
      </c>
      <c r="K146" s="35"/>
      <c r="L146" s="35">
        <v>24</v>
      </c>
      <c r="M146" s="35">
        <v>108</v>
      </c>
      <c r="N146" s="35">
        <v>44</v>
      </c>
      <c r="O146" s="35">
        <v>1.6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69"/>
      <c r="B147" s="17" t="s">
        <v>68</v>
      </c>
      <c r="C147" s="2">
        <v>556</v>
      </c>
      <c r="D147" s="2">
        <v>50</v>
      </c>
      <c r="E147" s="2">
        <v>8.7</v>
      </c>
      <c r="F147" s="2">
        <v>3.9</v>
      </c>
      <c r="G147" s="2">
        <v>14.2</v>
      </c>
      <c r="H147" s="2">
        <v>126</v>
      </c>
      <c r="I147" s="35">
        <v>0.18</v>
      </c>
      <c r="J147" s="35"/>
      <c r="K147" s="35"/>
      <c r="L147" s="35">
        <v>66.46</v>
      </c>
      <c r="M147" s="35"/>
      <c r="N147" s="35"/>
      <c r="O147" s="35">
        <v>2.58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75" customHeight="1">
      <c r="A148" s="69"/>
      <c r="B148" s="17" t="s">
        <v>33</v>
      </c>
      <c r="C148" s="2">
        <v>713</v>
      </c>
      <c r="D148" s="2">
        <v>200</v>
      </c>
      <c r="E148" s="2">
        <v>0.2</v>
      </c>
      <c r="F148" s="2"/>
      <c r="G148" s="2">
        <v>15</v>
      </c>
      <c r="H148" s="2">
        <v>58</v>
      </c>
      <c r="I148" s="35"/>
      <c r="J148" s="35"/>
      <c r="K148" s="35"/>
      <c r="L148" s="35">
        <v>12</v>
      </c>
      <c r="M148" s="35">
        <v>8</v>
      </c>
      <c r="N148" s="35">
        <v>6</v>
      </c>
      <c r="O148" s="35">
        <v>0.8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69"/>
      <c r="B149" s="20" t="s">
        <v>9</v>
      </c>
      <c r="C149" s="2"/>
      <c r="D149" s="2">
        <v>60</v>
      </c>
      <c r="E149" s="2">
        <v>6.07</v>
      </c>
      <c r="F149" s="2">
        <v>0.84</v>
      </c>
      <c r="G149" s="2">
        <v>32.8</v>
      </c>
      <c r="H149" s="2">
        <v>234</v>
      </c>
      <c r="I149" s="40"/>
      <c r="J149" s="40">
        <v>0.1</v>
      </c>
      <c r="K149" s="40"/>
      <c r="L149" s="40">
        <v>87.9</v>
      </c>
      <c r="M149" s="40">
        <v>115.4</v>
      </c>
      <c r="N149" s="40">
        <v>12.4</v>
      </c>
      <c r="O149" s="40">
        <v>0.3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69"/>
      <c r="B150" s="26" t="s">
        <v>7</v>
      </c>
      <c r="C150" s="2"/>
      <c r="D150" s="2"/>
      <c r="E150" s="14">
        <f>SUM(E144:E149)</f>
        <v>36.47</v>
      </c>
      <c r="F150" s="14">
        <f>SUM(F144:F149)</f>
        <v>24.84</v>
      </c>
      <c r="G150" s="14">
        <f>SUM(G144:G149)</f>
        <v>104.7</v>
      </c>
      <c r="H150" s="2">
        <f>SUM(H144:H149)</f>
        <v>858</v>
      </c>
      <c r="I150" s="35">
        <v>0.45</v>
      </c>
      <c r="J150" s="35">
        <v>40.7</v>
      </c>
      <c r="K150" s="35">
        <v>24</v>
      </c>
      <c r="L150" s="35">
        <v>267.66</v>
      </c>
      <c r="M150" s="35">
        <v>525</v>
      </c>
      <c r="N150" s="35">
        <v>103.8</v>
      </c>
      <c r="O150" s="35">
        <v>7.53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70"/>
      <c r="B151" s="55" t="s">
        <v>10</v>
      </c>
      <c r="C151" s="56"/>
      <c r="D151" s="56"/>
      <c r="E151" s="18">
        <f>E142+E150</f>
        <v>45.67</v>
      </c>
      <c r="F151" s="18">
        <f>F142+F150</f>
        <v>54.64</v>
      </c>
      <c r="G151" s="18">
        <f>G142+G150</f>
        <v>149.2</v>
      </c>
      <c r="H151" s="18">
        <f>H142+H150</f>
        <v>1353</v>
      </c>
      <c r="I151" s="50">
        <v>0.572</v>
      </c>
      <c r="J151" s="50">
        <v>48.311</v>
      </c>
      <c r="K151" s="50">
        <v>124.01</v>
      </c>
      <c r="L151" s="50">
        <v>489.93</v>
      </c>
      <c r="M151" s="50">
        <v>856.86</v>
      </c>
      <c r="N151" s="50">
        <v>167.2</v>
      </c>
      <c r="O151" s="50">
        <v>9.746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68">
        <v>11</v>
      </c>
      <c r="B152" s="57" t="s">
        <v>5</v>
      </c>
      <c r="C152" s="58"/>
      <c r="D152" s="58"/>
      <c r="E152" s="58"/>
      <c r="F152" s="58"/>
      <c r="G152" s="58"/>
      <c r="H152" s="59"/>
      <c r="I152" s="35"/>
      <c r="J152" s="35"/>
      <c r="K152" s="35"/>
      <c r="L152" s="35"/>
      <c r="M152" s="35"/>
      <c r="N152" s="35"/>
      <c r="O152" s="3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4.5" customHeight="1">
      <c r="A153" s="69"/>
      <c r="B153" s="17" t="s">
        <v>51</v>
      </c>
      <c r="C153" s="2">
        <v>284</v>
      </c>
      <c r="D153" s="2">
        <v>200</v>
      </c>
      <c r="E153" s="8">
        <v>6</v>
      </c>
      <c r="F153" s="8">
        <v>8.2</v>
      </c>
      <c r="G153" s="8">
        <v>33.2</v>
      </c>
      <c r="H153" s="8">
        <v>238</v>
      </c>
      <c r="I153" s="35">
        <v>0.16</v>
      </c>
      <c r="J153" s="35"/>
      <c r="K153" s="35"/>
      <c r="L153" s="35">
        <v>44</v>
      </c>
      <c r="M153" s="35">
        <v>198</v>
      </c>
      <c r="N153" s="35">
        <v>48</v>
      </c>
      <c r="O153" s="35">
        <v>3.4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69"/>
      <c r="B154" s="17" t="s">
        <v>6</v>
      </c>
      <c r="C154" s="2">
        <v>725</v>
      </c>
      <c r="D154" s="2">
        <v>200</v>
      </c>
      <c r="E154" s="2">
        <v>4.9</v>
      </c>
      <c r="F154" s="2">
        <v>5</v>
      </c>
      <c r="G154" s="2">
        <v>32.5</v>
      </c>
      <c r="H154" s="2">
        <v>190</v>
      </c>
      <c r="I154" s="35">
        <v>0.02</v>
      </c>
      <c r="J154" s="35"/>
      <c r="K154" s="35">
        <v>0.4</v>
      </c>
      <c r="L154" s="35">
        <v>34</v>
      </c>
      <c r="M154" s="35">
        <v>50</v>
      </c>
      <c r="N154" s="35"/>
      <c r="O154" s="3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69"/>
      <c r="B155" s="17" t="s">
        <v>98</v>
      </c>
      <c r="C155" s="2">
        <v>3</v>
      </c>
      <c r="D155" s="2" t="s">
        <v>27</v>
      </c>
      <c r="E155" s="10">
        <v>6.7</v>
      </c>
      <c r="F155" s="10">
        <v>11.3</v>
      </c>
      <c r="G155" s="10">
        <v>10.4</v>
      </c>
      <c r="H155" s="11">
        <v>176</v>
      </c>
      <c r="I155" s="35">
        <v>0.02</v>
      </c>
      <c r="J155" s="35">
        <v>0.35</v>
      </c>
      <c r="K155" s="46">
        <v>130</v>
      </c>
      <c r="L155" s="46">
        <v>440</v>
      </c>
      <c r="M155" s="46">
        <v>250</v>
      </c>
      <c r="N155" s="35">
        <v>17.5</v>
      </c>
      <c r="O155" s="35">
        <v>0.5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69"/>
      <c r="B156" s="17"/>
      <c r="C156" s="2"/>
      <c r="D156" s="2"/>
      <c r="E156" s="6"/>
      <c r="F156" s="6"/>
      <c r="G156" s="6"/>
      <c r="H156" s="6"/>
      <c r="I156" s="35"/>
      <c r="J156" s="35"/>
      <c r="K156" s="35"/>
      <c r="L156" s="35"/>
      <c r="M156" s="35"/>
      <c r="N156" s="35"/>
      <c r="O156" s="3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2.25" customHeight="1">
      <c r="A157" s="69"/>
      <c r="B157" s="2" t="s">
        <v>7</v>
      </c>
      <c r="C157" s="2"/>
      <c r="D157" s="2"/>
      <c r="E157" s="2">
        <f>E153+E154+E155</f>
        <v>17.6</v>
      </c>
      <c r="F157" s="2">
        <f>F153+F154+F155</f>
        <v>24.5</v>
      </c>
      <c r="G157" s="2">
        <f>G153+G154+G155</f>
        <v>76.10000000000001</v>
      </c>
      <c r="H157" s="2">
        <f>H153+H154+H155</f>
        <v>604</v>
      </c>
      <c r="I157" s="35">
        <v>0.2</v>
      </c>
      <c r="J157" s="35">
        <v>0.35</v>
      </c>
      <c r="K157" s="35">
        <v>130.4</v>
      </c>
      <c r="L157" s="35">
        <v>518</v>
      </c>
      <c r="M157" s="35">
        <v>498</v>
      </c>
      <c r="N157" s="35">
        <v>65.5</v>
      </c>
      <c r="O157" s="35">
        <v>3.9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69"/>
      <c r="B158" s="57" t="s">
        <v>8</v>
      </c>
      <c r="C158" s="58"/>
      <c r="D158" s="58"/>
      <c r="E158" s="58"/>
      <c r="F158" s="58"/>
      <c r="G158" s="58"/>
      <c r="H158" s="59"/>
      <c r="I158" s="35"/>
      <c r="J158" s="35"/>
      <c r="K158" s="35"/>
      <c r="L158" s="35"/>
      <c r="M158" s="35"/>
      <c r="N158" s="35"/>
      <c r="O158" s="3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>
      <c r="A159" s="69"/>
      <c r="B159" s="17" t="s">
        <v>66</v>
      </c>
      <c r="C159" s="2">
        <v>154</v>
      </c>
      <c r="D159" s="2">
        <v>250</v>
      </c>
      <c r="E159" s="2">
        <v>3</v>
      </c>
      <c r="F159" s="2">
        <v>4.5</v>
      </c>
      <c r="G159" s="2">
        <v>20.1</v>
      </c>
      <c r="H159" s="2">
        <v>135</v>
      </c>
      <c r="I159" s="42">
        <v>0.138</v>
      </c>
      <c r="J159" s="35">
        <v>15.75</v>
      </c>
      <c r="K159" s="41">
        <v>0.153</v>
      </c>
      <c r="L159" s="35">
        <v>32.95</v>
      </c>
      <c r="M159" s="35">
        <v>213.875</v>
      </c>
      <c r="N159" s="43">
        <v>39.57</v>
      </c>
      <c r="O159" s="35">
        <v>3.45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69"/>
      <c r="B160" s="19" t="s">
        <v>67</v>
      </c>
      <c r="C160" s="4">
        <v>344</v>
      </c>
      <c r="D160" s="4">
        <v>100</v>
      </c>
      <c r="E160" s="10">
        <v>19.6</v>
      </c>
      <c r="F160" s="10">
        <v>6.8</v>
      </c>
      <c r="G160" s="10">
        <v>4.2</v>
      </c>
      <c r="H160" s="10">
        <v>160</v>
      </c>
      <c r="I160" s="35">
        <v>0.045</v>
      </c>
      <c r="J160" s="35">
        <v>0</v>
      </c>
      <c r="K160" s="35">
        <v>0.045</v>
      </c>
      <c r="L160" s="35">
        <v>6.45</v>
      </c>
      <c r="M160" s="35">
        <v>280.25</v>
      </c>
      <c r="N160" s="35">
        <v>26.4</v>
      </c>
      <c r="O160" s="35">
        <v>0.45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69"/>
      <c r="B161" s="17" t="s">
        <v>54</v>
      </c>
      <c r="C161" s="2">
        <v>284</v>
      </c>
      <c r="D161" s="2">
        <v>200</v>
      </c>
      <c r="E161" s="12">
        <v>5.8</v>
      </c>
      <c r="F161" s="12">
        <v>9.2</v>
      </c>
      <c r="G161" s="12">
        <v>31.8</v>
      </c>
      <c r="H161" s="15">
        <v>240</v>
      </c>
      <c r="I161" s="35">
        <v>0.16</v>
      </c>
      <c r="J161" s="35"/>
      <c r="K161" s="35"/>
      <c r="L161" s="35">
        <v>28</v>
      </c>
      <c r="M161" s="35">
        <v>112</v>
      </c>
      <c r="N161" s="35">
        <v>42</v>
      </c>
      <c r="O161" s="35">
        <v>1.4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69"/>
      <c r="B162" s="17" t="s">
        <v>94</v>
      </c>
      <c r="C162" s="2">
        <v>230</v>
      </c>
      <c r="D162" s="2">
        <v>200</v>
      </c>
      <c r="E162" s="8">
        <v>5</v>
      </c>
      <c r="F162" s="8">
        <v>9.2</v>
      </c>
      <c r="G162" s="8">
        <v>21.4</v>
      </c>
      <c r="H162" s="11">
        <v>188</v>
      </c>
      <c r="I162" s="35">
        <v>0.09</v>
      </c>
      <c r="J162" s="35">
        <v>24.863</v>
      </c>
      <c r="K162" s="35"/>
      <c r="L162" s="35">
        <v>96.699</v>
      </c>
      <c r="M162" s="35">
        <v>75.238</v>
      </c>
      <c r="N162" s="35">
        <v>19.851</v>
      </c>
      <c r="O162" s="35">
        <v>2.128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69"/>
      <c r="B163" s="20" t="s">
        <v>41</v>
      </c>
      <c r="C163" s="2">
        <v>644</v>
      </c>
      <c r="D163" s="2">
        <v>200</v>
      </c>
      <c r="E163" s="2">
        <v>0.2</v>
      </c>
      <c r="F163" s="2"/>
      <c r="G163" s="2">
        <v>35.8</v>
      </c>
      <c r="H163" s="2">
        <v>142</v>
      </c>
      <c r="I163" s="35">
        <v>0.02</v>
      </c>
      <c r="J163" s="35">
        <v>5.4</v>
      </c>
      <c r="K163" s="35"/>
      <c r="L163" s="35">
        <v>12</v>
      </c>
      <c r="M163" s="35">
        <v>4</v>
      </c>
      <c r="N163" s="35">
        <v>4</v>
      </c>
      <c r="O163" s="35">
        <v>0.8</v>
      </c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69"/>
      <c r="B164" s="17" t="s">
        <v>9</v>
      </c>
      <c r="C164" s="2"/>
      <c r="D164" s="2">
        <v>60</v>
      </c>
      <c r="E164" s="2">
        <v>5.6</v>
      </c>
      <c r="F164" s="2">
        <v>1.1</v>
      </c>
      <c r="G164" s="2">
        <v>49.4</v>
      </c>
      <c r="H164" s="2">
        <v>232</v>
      </c>
      <c r="I164" s="40"/>
      <c r="J164" s="40">
        <v>0.1</v>
      </c>
      <c r="K164" s="40"/>
      <c r="L164" s="40">
        <v>87.9</v>
      </c>
      <c r="M164" s="40">
        <v>115.4</v>
      </c>
      <c r="N164" s="40">
        <v>12.4</v>
      </c>
      <c r="O164" s="40">
        <v>0.3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69"/>
      <c r="B165" s="2" t="s">
        <v>7</v>
      </c>
      <c r="C165" s="2"/>
      <c r="D165" s="2"/>
      <c r="E165" s="2">
        <f>SUM(E159:E164)</f>
        <v>39.20000000000001</v>
      </c>
      <c r="F165" s="2">
        <f>SUM(F159:F164)</f>
        <v>30.8</v>
      </c>
      <c r="G165" s="2">
        <f>SUM(G159:G164)</f>
        <v>162.7</v>
      </c>
      <c r="H165" s="2">
        <f>SUM(H159:H164)</f>
        <v>1097</v>
      </c>
      <c r="I165" s="35">
        <v>0.453</v>
      </c>
      <c r="J165" s="35">
        <v>46.113</v>
      </c>
      <c r="K165" s="35">
        <v>0.195</v>
      </c>
      <c r="L165" s="35">
        <v>263.999</v>
      </c>
      <c r="M165" s="35">
        <v>800.763</v>
      </c>
      <c r="N165" s="35">
        <v>144.221</v>
      </c>
      <c r="O165" s="35">
        <v>8.528</v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>
      <c r="A166" s="70"/>
      <c r="B166" s="60" t="s">
        <v>10</v>
      </c>
      <c r="C166" s="61"/>
      <c r="D166" s="61"/>
      <c r="E166" s="3">
        <f>E157+E165</f>
        <v>56.80000000000001</v>
      </c>
      <c r="F166" s="3">
        <f>F157+F165</f>
        <v>55.3</v>
      </c>
      <c r="G166" s="3">
        <f>G157+G165</f>
        <v>238.8</v>
      </c>
      <c r="H166" s="3">
        <f>H157+H165</f>
        <v>1701</v>
      </c>
      <c r="I166" s="50">
        <v>0.653</v>
      </c>
      <c r="J166" s="50">
        <v>46.47</v>
      </c>
      <c r="K166" s="50">
        <v>130.6</v>
      </c>
      <c r="L166" s="50">
        <v>782</v>
      </c>
      <c r="M166" s="50">
        <v>1298.763</v>
      </c>
      <c r="N166" s="50">
        <v>209.72</v>
      </c>
      <c r="O166" s="50">
        <v>12.43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68">
        <v>12</v>
      </c>
      <c r="B167" s="57" t="s">
        <v>5</v>
      </c>
      <c r="C167" s="58"/>
      <c r="D167" s="58"/>
      <c r="E167" s="58"/>
      <c r="F167" s="58"/>
      <c r="G167" s="58"/>
      <c r="H167" s="59"/>
      <c r="I167" s="35"/>
      <c r="J167" s="35"/>
      <c r="K167" s="35"/>
      <c r="L167" s="35"/>
      <c r="M167" s="35"/>
      <c r="N167" s="35"/>
      <c r="O167" s="3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69"/>
      <c r="B168" s="17" t="s">
        <v>32</v>
      </c>
      <c r="C168" s="2">
        <v>326</v>
      </c>
      <c r="D168" s="2">
        <v>150</v>
      </c>
      <c r="E168" s="8">
        <v>26.3</v>
      </c>
      <c r="F168" s="8">
        <v>23.3</v>
      </c>
      <c r="G168" s="8">
        <v>24</v>
      </c>
      <c r="H168" s="11">
        <v>418</v>
      </c>
      <c r="I168" s="35">
        <v>0.06</v>
      </c>
      <c r="J168" s="35">
        <v>0.36</v>
      </c>
      <c r="K168" s="35">
        <v>24</v>
      </c>
      <c r="L168" s="35">
        <v>136</v>
      </c>
      <c r="M168" s="35">
        <v>220</v>
      </c>
      <c r="N168" s="35">
        <v>27.6</v>
      </c>
      <c r="O168" s="35">
        <v>0.6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69"/>
      <c r="B169" s="20" t="s">
        <v>96</v>
      </c>
      <c r="C169" s="2"/>
      <c r="D169" s="2">
        <v>200</v>
      </c>
      <c r="E169" s="13">
        <f>0.5*2</f>
        <v>1</v>
      </c>
      <c r="F169" s="13"/>
      <c r="G169" s="13">
        <v>25.2</v>
      </c>
      <c r="H169" s="13">
        <v>110</v>
      </c>
      <c r="I169" s="35">
        <v>0.032</v>
      </c>
      <c r="J169" s="35">
        <v>0.011</v>
      </c>
      <c r="K169" s="35"/>
      <c r="L169" s="35">
        <v>8.87</v>
      </c>
      <c r="M169" s="35">
        <v>7.26</v>
      </c>
      <c r="N169" s="35">
        <v>23.4</v>
      </c>
      <c r="O169" s="35">
        <v>0.216</v>
      </c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15" ht="15">
      <c r="A170" s="69"/>
      <c r="B170" s="17" t="s">
        <v>95</v>
      </c>
      <c r="C170" s="2">
        <v>1</v>
      </c>
      <c r="D170" s="2" t="s">
        <v>42</v>
      </c>
      <c r="E170" s="6">
        <v>3.1</v>
      </c>
      <c r="F170" s="6">
        <v>25.2</v>
      </c>
      <c r="G170" s="6">
        <v>19</v>
      </c>
      <c r="H170" s="6">
        <v>322</v>
      </c>
      <c r="I170" s="40">
        <v>0.004</v>
      </c>
      <c r="J170" s="40"/>
      <c r="K170" s="47">
        <v>112</v>
      </c>
      <c r="L170" s="40">
        <v>9.6</v>
      </c>
      <c r="M170" s="47">
        <v>12</v>
      </c>
      <c r="N170" s="40"/>
      <c r="O170" s="40">
        <v>0.1</v>
      </c>
    </row>
    <row r="171" spans="1:15" ht="15">
      <c r="A171" s="69"/>
      <c r="B171" s="2" t="s">
        <v>7</v>
      </c>
      <c r="C171" s="2"/>
      <c r="D171" s="2"/>
      <c r="E171" s="2">
        <f>E168+E169+E170</f>
        <v>30.400000000000002</v>
      </c>
      <c r="F171" s="2">
        <f>F168+F169+F170</f>
        <v>48.5</v>
      </c>
      <c r="G171" s="2">
        <f>G168+G169+G170</f>
        <v>68.2</v>
      </c>
      <c r="H171" s="23">
        <f>H168+H169+H170</f>
        <v>850</v>
      </c>
      <c r="I171" s="40">
        <v>0.096</v>
      </c>
      <c r="J171" s="40">
        <v>0.371</v>
      </c>
      <c r="K171" s="40">
        <v>136</v>
      </c>
      <c r="L171" s="40">
        <v>154.47</v>
      </c>
      <c r="M171" s="40">
        <v>239.26</v>
      </c>
      <c r="N171" s="40">
        <v>51</v>
      </c>
      <c r="O171" s="40">
        <v>0.976</v>
      </c>
    </row>
    <row r="172" spans="1:15" ht="15">
      <c r="A172" s="69"/>
      <c r="B172" s="57" t="s">
        <v>8</v>
      </c>
      <c r="C172" s="58"/>
      <c r="D172" s="58"/>
      <c r="E172" s="58"/>
      <c r="F172" s="58"/>
      <c r="G172" s="58"/>
      <c r="H172" s="59"/>
      <c r="I172" s="40"/>
      <c r="J172" s="40"/>
      <c r="K172" s="40"/>
      <c r="L172" s="40"/>
      <c r="M172" s="40"/>
      <c r="N172" s="40"/>
      <c r="O172" s="40"/>
    </row>
    <row r="173" spans="1:15" ht="45">
      <c r="A173" s="69"/>
      <c r="B173" s="17" t="s">
        <v>59</v>
      </c>
      <c r="C173" s="2">
        <v>162</v>
      </c>
      <c r="D173" s="2">
        <v>250</v>
      </c>
      <c r="E173" s="2">
        <v>4.6</v>
      </c>
      <c r="F173" s="2">
        <v>1.8</v>
      </c>
      <c r="G173" s="2">
        <v>0.1</v>
      </c>
      <c r="H173" s="2">
        <v>35</v>
      </c>
      <c r="I173" s="40">
        <v>0.15</v>
      </c>
      <c r="J173" s="40"/>
      <c r="K173" s="47">
        <v>1</v>
      </c>
      <c r="L173" s="40">
        <v>82.5</v>
      </c>
      <c r="M173" s="40">
        <v>327.5</v>
      </c>
      <c r="N173" s="40">
        <v>47.5</v>
      </c>
      <c r="O173" s="40">
        <v>2.3</v>
      </c>
    </row>
    <row r="174" spans="1:15" ht="15">
      <c r="A174" s="69"/>
      <c r="B174" s="17" t="s">
        <v>47</v>
      </c>
      <c r="C174" s="2">
        <v>443</v>
      </c>
      <c r="D174" s="2">
        <v>200</v>
      </c>
      <c r="E174" s="5">
        <v>13.9</v>
      </c>
      <c r="F174" s="2">
        <v>6.5</v>
      </c>
      <c r="G174" s="2">
        <v>4</v>
      </c>
      <c r="H174" s="2">
        <v>132</v>
      </c>
      <c r="I174" s="40">
        <v>0.1</v>
      </c>
      <c r="J174" s="40">
        <v>6.9</v>
      </c>
      <c r="K174" s="40"/>
      <c r="L174" s="47">
        <v>24</v>
      </c>
      <c r="M174" s="47">
        <v>141</v>
      </c>
      <c r="N174" s="47">
        <v>33</v>
      </c>
      <c r="O174" s="40">
        <v>2.1</v>
      </c>
    </row>
    <row r="175" spans="1:15" ht="15">
      <c r="A175" s="69"/>
      <c r="B175" s="25" t="s">
        <v>48</v>
      </c>
      <c r="C175" s="2">
        <v>241</v>
      </c>
      <c r="D175" s="2">
        <v>100</v>
      </c>
      <c r="E175" s="2">
        <v>12</v>
      </c>
      <c r="F175" s="2">
        <v>30</v>
      </c>
      <c r="G175" s="2">
        <v>32.4</v>
      </c>
      <c r="H175" s="2">
        <v>453.6</v>
      </c>
      <c r="I175" s="40">
        <v>0.11</v>
      </c>
      <c r="J175" s="40"/>
      <c r="K175" s="40"/>
      <c r="L175" s="48">
        <v>96</v>
      </c>
      <c r="M175" s="48">
        <v>117</v>
      </c>
      <c r="N175" s="48">
        <v>69</v>
      </c>
      <c r="O175" s="40">
        <v>2.8</v>
      </c>
    </row>
    <row r="176" spans="1:15" ht="45">
      <c r="A176" s="69"/>
      <c r="B176" s="17" t="s">
        <v>44</v>
      </c>
      <c r="C176" s="2">
        <v>651</v>
      </c>
      <c r="D176" s="2">
        <v>200</v>
      </c>
      <c r="E176" s="2"/>
      <c r="F176" s="2"/>
      <c r="G176" s="2">
        <v>42.2</v>
      </c>
      <c r="H176" s="2">
        <v>162</v>
      </c>
      <c r="I176" s="40"/>
      <c r="J176" s="40"/>
      <c r="K176" s="40">
        <v>1.8</v>
      </c>
      <c r="L176" s="40">
        <v>12</v>
      </c>
      <c r="M176" s="40">
        <v>6</v>
      </c>
      <c r="N176" s="40">
        <v>2</v>
      </c>
      <c r="O176" s="40">
        <v>0.2</v>
      </c>
    </row>
    <row r="177" spans="1:15" ht="15.75">
      <c r="A177" s="69"/>
      <c r="B177" s="17" t="s">
        <v>9</v>
      </c>
      <c r="C177" s="2"/>
      <c r="D177" s="2">
        <v>60</v>
      </c>
      <c r="E177" s="24">
        <v>5.6</v>
      </c>
      <c r="F177" s="24">
        <v>1.1</v>
      </c>
      <c r="G177" s="24">
        <v>49.4</v>
      </c>
      <c r="H177" s="24">
        <v>232</v>
      </c>
      <c r="I177" s="40"/>
      <c r="J177" s="40">
        <v>0.1</v>
      </c>
      <c r="K177" s="40"/>
      <c r="L177" s="40">
        <v>87.9</v>
      </c>
      <c r="M177" s="40">
        <v>115.4</v>
      </c>
      <c r="N177" s="40">
        <v>12.4</v>
      </c>
      <c r="O177" s="40">
        <v>0.3</v>
      </c>
    </row>
    <row r="178" spans="1:15" ht="15">
      <c r="A178" s="69"/>
      <c r="B178" s="26" t="s">
        <v>7</v>
      </c>
      <c r="C178" s="2"/>
      <c r="D178" s="2"/>
      <c r="E178" s="14">
        <f>SUM(E173:E177)</f>
        <v>36.1</v>
      </c>
      <c r="F178" s="14">
        <f>SUM(F173:F177)</f>
        <v>39.4</v>
      </c>
      <c r="G178" s="14">
        <f>SUM(G173:G177)</f>
        <v>128.1</v>
      </c>
      <c r="H178" s="2">
        <f>SUM(H173:H177)</f>
        <v>1014.6</v>
      </c>
      <c r="I178" s="40">
        <v>0.36</v>
      </c>
      <c r="J178" s="40">
        <v>7</v>
      </c>
      <c r="K178" s="40">
        <v>2.8</v>
      </c>
      <c r="L178" s="40">
        <v>302.4</v>
      </c>
      <c r="M178" s="40">
        <v>706.9</v>
      </c>
      <c r="N178" s="40">
        <v>163.9</v>
      </c>
      <c r="O178" s="40">
        <v>7.7</v>
      </c>
    </row>
    <row r="179" spans="1:15" ht="15.75">
      <c r="A179" s="70"/>
      <c r="B179" s="55" t="s">
        <v>10</v>
      </c>
      <c r="C179" s="56"/>
      <c r="D179" s="56"/>
      <c r="E179" s="18">
        <f>E171+E178</f>
        <v>66.5</v>
      </c>
      <c r="F179" s="18">
        <f>F171+F178</f>
        <v>87.9</v>
      </c>
      <c r="G179" s="18">
        <f>G171+G178</f>
        <v>196.3</v>
      </c>
      <c r="H179" s="18">
        <f>H171+H178</f>
        <v>1864.6</v>
      </c>
      <c r="I179" s="51">
        <v>0.456</v>
      </c>
      <c r="J179" s="51">
        <v>7.371</v>
      </c>
      <c r="K179" s="51">
        <v>138.8</v>
      </c>
      <c r="L179" s="51">
        <v>456.87</v>
      </c>
      <c r="M179" s="51">
        <v>946.16</v>
      </c>
      <c r="N179" s="51">
        <v>214.9</v>
      </c>
      <c r="O179" s="51">
        <v>9.676</v>
      </c>
    </row>
    <row r="180" ht="12.75" customHeight="1" hidden="1">
      <c r="A180" s="34"/>
    </row>
    <row r="181" ht="12.75" customHeight="1" hidden="1">
      <c r="A181" s="34"/>
    </row>
    <row r="182" ht="12.75" customHeight="1" hidden="1">
      <c r="A182" s="34"/>
    </row>
    <row r="183" ht="12.75" hidden="1">
      <c r="A183" s="32"/>
    </row>
    <row r="184" ht="15" hidden="1">
      <c r="A184" s="31"/>
    </row>
  </sheetData>
  <sheetProtection/>
  <mergeCells count="54">
    <mergeCell ref="B137:H137"/>
    <mergeCell ref="B136:D136"/>
    <mergeCell ref="A152:A166"/>
    <mergeCell ref="A167:A179"/>
    <mergeCell ref="A79:A92"/>
    <mergeCell ref="A93:A107"/>
    <mergeCell ref="A108:A121"/>
    <mergeCell ref="A122:A136"/>
    <mergeCell ref="A137:A151"/>
    <mergeCell ref="B128:H128"/>
    <mergeCell ref="A50:A62"/>
    <mergeCell ref="B62:D62"/>
    <mergeCell ref="B54:H54"/>
    <mergeCell ref="A63:A78"/>
    <mergeCell ref="B49:H49"/>
    <mergeCell ref="B48:D48"/>
    <mergeCell ref="B69:H69"/>
    <mergeCell ref="B63:H63"/>
    <mergeCell ref="A1:D1"/>
    <mergeCell ref="E1:H1"/>
    <mergeCell ref="B41:H41"/>
    <mergeCell ref="B19:D19"/>
    <mergeCell ref="B34:D34"/>
    <mergeCell ref="E2:H2"/>
    <mergeCell ref="A35:A49"/>
    <mergeCell ref="B35:H35"/>
    <mergeCell ref="A2:D2"/>
    <mergeCell ref="B26:H26"/>
    <mergeCell ref="B6:H6"/>
    <mergeCell ref="B11:H11"/>
    <mergeCell ref="A3:H3"/>
    <mergeCell ref="B20:H20"/>
    <mergeCell ref="A5:A19"/>
    <mergeCell ref="A20:A34"/>
    <mergeCell ref="B107:H107"/>
    <mergeCell ref="B113:H113"/>
    <mergeCell ref="B122:H122"/>
    <mergeCell ref="B121:D121"/>
    <mergeCell ref="B78:H78"/>
    <mergeCell ref="B77:D77"/>
    <mergeCell ref="B106:D106"/>
    <mergeCell ref="B92:D92"/>
    <mergeCell ref="B93:H93"/>
    <mergeCell ref="B98:H98"/>
    <mergeCell ref="L4:O4"/>
    <mergeCell ref="B179:D179"/>
    <mergeCell ref="B152:H152"/>
    <mergeCell ref="B158:H158"/>
    <mergeCell ref="B166:D166"/>
    <mergeCell ref="B167:H167"/>
    <mergeCell ref="B172:H172"/>
    <mergeCell ref="B83:H83"/>
    <mergeCell ref="B151:D151"/>
    <mergeCell ref="B143:H143"/>
  </mergeCells>
  <printOptions/>
  <pageMargins left="0.15625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Ибрагимов Ильнур</dc:creator>
  <cp:keywords/>
  <dc:description/>
  <cp:lastModifiedBy>ШКОЛА</cp:lastModifiedBy>
  <cp:lastPrinted>2019-03-06T07:25:33Z</cp:lastPrinted>
  <dcterms:created xsi:type="dcterms:W3CDTF">2010-08-02T14:55:55Z</dcterms:created>
  <dcterms:modified xsi:type="dcterms:W3CDTF">2020-09-17T06:56:29Z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