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5"/>
  </bookViews>
  <sheets>
    <sheet name="Образец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класс'!$A$21:$AT$21</definedName>
    <definedName name="_xlnm._FilterDatabase" localSheetId="7" hidden="1">'11 класс'!$A$21:$AT$21</definedName>
    <definedName name="_xlnm._FilterDatabase" localSheetId="1" hidden="1">'5 класс'!$A$21:$AT$21</definedName>
    <definedName name="_xlnm._FilterDatabase" localSheetId="2" hidden="1">'6 класс'!$A$21:$AT$21</definedName>
    <definedName name="_xlnm._FilterDatabase" localSheetId="3" hidden="1">'7 класс'!$A$21:$AT$21</definedName>
    <definedName name="_xlnm._FilterDatabase" localSheetId="4" hidden="1">'8 класс'!$A$21:$AT$21</definedName>
    <definedName name="_xlnm._FilterDatabase" localSheetId="5" hidden="1">'9 класс'!$A$21:$AT$21</definedName>
    <definedName name="_xlnm._FilterDatabase" localSheetId="0" hidden="1">'Образец'!$A$20:$AF$20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<sst xmlns="http://schemas.openxmlformats.org/spreadsheetml/2006/main" count="699" uniqueCount="243">
  <si>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</si>
  <si>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</si>
  <si>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</si>
  <si>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</si>
  <si>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</si>
  <si>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</si>
  <si>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</si>
  <si>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</si>
  <si>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</si>
  <si>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</si>
  <si>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</si>
  <si>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</si>
  <si>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</si>
  <si>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</si>
  <si>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</si>
  <si>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</si>
  <si>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</si>
  <si>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</si>
  <si>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>I тур</t>
  </si>
  <si>
    <t>II тур</t>
  </si>
  <si>
    <t>Общая сумма баллов
max 159</t>
  </si>
  <si>
    <t>3
(чел.)</t>
  </si>
  <si>
    <t>2
(з/б.п)</t>
  </si>
  <si>
    <t>1
(о/р)</t>
  </si>
  <si>
    <t>работы жюри по итогам проведения школьного этапа Всероссийской олимпиады школьников</t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</si>
  <si>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школьного этапа Всероссийской олимпиады школьников по русского языка</t>
    </r>
  </si>
  <si>
    <t xml:space="preserve">  </t>
  </si>
  <si>
    <t xml:space="preserve">Количество участников: </t>
  </si>
  <si>
    <t>Класс:</t>
  </si>
  <si>
    <t xml:space="preserve">Предмет:  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</si>
  <si>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школьного этапа Всероссийской олимпиады школьников по</t>
    </r>
  </si>
  <si>
    <t xml:space="preserve">Место проведения:  Республика Марий Эл </t>
  </si>
  <si>
    <t>Общая сумма баллов</t>
  </si>
  <si>
    <t>max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</si>
  <si>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школьного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</si>
  <si>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школьного этапа Всероссийской олимпиады школьников по</t>
    </r>
  </si>
  <si>
    <t>Моркинский район</t>
  </si>
  <si>
    <t xml:space="preserve">Дата и время определения рейтинга : </t>
  </si>
  <si>
    <t>победитель</t>
  </si>
  <si>
    <t>призер</t>
  </si>
  <si>
    <t>ИВ9</t>
  </si>
  <si>
    <t>Игнатьева</t>
  </si>
  <si>
    <t>Валерия</t>
  </si>
  <si>
    <t xml:space="preserve"> Пекпаева О.Д.</t>
  </si>
  <si>
    <t>мя-9-1</t>
  </si>
  <si>
    <t>Петухова</t>
  </si>
  <si>
    <t>Надежда</t>
  </si>
  <si>
    <t>Васильевна</t>
  </si>
  <si>
    <t>МОУ "Купсолинская основная общеобразовательная школа"</t>
  </si>
  <si>
    <t>Яковлева Валентина Анатольевна</t>
  </si>
  <si>
    <t>Петровская</t>
  </si>
  <si>
    <t>Александровна</t>
  </si>
  <si>
    <t>Алексеев</t>
  </si>
  <si>
    <t>Ярослав</t>
  </si>
  <si>
    <t>Сергеевич</t>
  </si>
  <si>
    <t>МОУ "Себеусадская средняя общеобразовательная школа"</t>
  </si>
  <si>
    <t>Никитина Р.З.</t>
  </si>
  <si>
    <t>Розманова</t>
  </si>
  <si>
    <t>Диана</t>
  </si>
  <si>
    <t>Эдуардовна</t>
  </si>
  <si>
    <t>Актершева</t>
  </si>
  <si>
    <t>Виктория</t>
  </si>
  <si>
    <t>Вениаминовна</t>
  </si>
  <si>
    <t>Акулова</t>
  </si>
  <si>
    <t>Маргарита</t>
  </si>
  <si>
    <t>Трифонова</t>
  </si>
  <si>
    <t>Мария</t>
  </si>
  <si>
    <t>Геннадьевна</t>
  </si>
  <si>
    <t>Степанова</t>
  </si>
  <si>
    <t>Анастасия</t>
  </si>
  <si>
    <t>Олеговна</t>
  </si>
  <si>
    <t>Иванова</t>
  </si>
  <si>
    <t>Татьяна</t>
  </si>
  <si>
    <t>Аркадьевна</t>
  </si>
  <si>
    <t>Федорова</t>
  </si>
  <si>
    <t>Кристина</t>
  </si>
  <si>
    <t>Владимировна</t>
  </si>
  <si>
    <t>Шулепов</t>
  </si>
  <si>
    <t>Иван</t>
  </si>
  <si>
    <t>Денисович</t>
  </si>
  <si>
    <t>Мя-7-1</t>
  </si>
  <si>
    <t>Никитин</t>
  </si>
  <si>
    <t xml:space="preserve">Илья </t>
  </si>
  <si>
    <t>Андреевич</t>
  </si>
  <si>
    <t>МБОУ "Шордурская основная общеобразовательная школа"</t>
  </si>
  <si>
    <t>Копаева Вера Иосифовна</t>
  </si>
  <si>
    <t>МЛ-7-2</t>
  </si>
  <si>
    <t>Сергеева</t>
  </si>
  <si>
    <t>Наталья</t>
  </si>
  <si>
    <t>Анатольевна</t>
  </si>
  <si>
    <t xml:space="preserve">Рассанова </t>
  </si>
  <si>
    <t xml:space="preserve">Екатерина </t>
  </si>
  <si>
    <t>Альбертовна</t>
  </si>
  <si>
    <t>МОУ"Коркатовский лицей"</t>
  </si>
  <si>
    <t>Аркадьева НВ</t>
  </si>
  <si>
    <t xml:space="preserve">Иванова </t>
  </si>
  <si>
    <t xml:space="preserve">Зарина </t>
  </si>
  <si>
    <t>Абдуразаковна</t>
  </si>
  <si>
    <t xml:space="preserve">Анисимов </t>
  </si>
  <si>
    <t xml:space="preserve">Артем </t>
  </si>
  <si>
    <t>Александрович</t>
  </si>
  <si>
    <t>МОУ" Коркатовский лицей"</t>
  </si>
  <si>
    <t xml:space="preserve">Тимофеева </t>
  </si>
  <si>
    <t xml:space="preserve">Александровна </t>
  </si>
  <si>
    <t xml:space="preserve">Егорова </t>
  </si>
  <si>
    <t>Анжела</t>
  </si>
  <si>
    <t>Сергеевна</t>
  </si>
  <si>
    <t xml:space="preserve">Николаева </t>
  </si>
  <si>
    <t xml:space="preserve">Диана </t>
  </si>
  <si>
    <t xml:space="preserve">Аркадиевна </t>
  </si>
  <si>
    <t>МОУ "Коркатовский лицей"</t>
  </si>
  <si>
    <t>Мй 9-1</t>
  </si>
  <si>
    <t>Алексеева</t>
  </si>
  <si>
    <t>Карина</t>
  </si>
  <si>
    <t>Зафаровна</t>
  </si>
  <si>
    <t>Сидорова Лариса Анатольевна</t>
  </si>
  <si>
    <t>Мй 9-2</t>
  </si>
  <si>
    <t>Шамаева</t>
  </si>
  <si>
    <t>Ксения</t>
  </si>
  <si>
    <t>Евгеньевна</t>
  </si>
  <si>
    <t>Евсюткина</t>
  </si>
  <si>
    <t>Алина</t>
  </si>
  <si>
    <t>МОУ "Шоруньжинская СОШ"</t>
  </si>
  <si>
    <t>Петрова Р.Н.</t>
  </si>
  <si>
    <t>Александра</t>
  </si>
  <si>
    <t>Муравьева</t>
  </si>
  <si>
    <t>Алевтина</t>
  </si>
  <si>
    <t>Ивановна</t>
  </si>
  <si>
    <t>Васильева</t>
  </si>
  <si>
    <t>Аэлита</t>
  </si>
  <si>
    <t>Токпаева</t>
  </si>
  <si>
    <t>Юлия</t>
  </si>
  <si>
    <t>Эриковна</t>
  </si>
  <si>
    <t>Михайлова</t>
  </si>
  <si>
    <t>Олеся</t>
  </si>
  <si>
    <t>Алексеевна</t>
  </si>
  <si>
    <t>Павлова</t>
  </si>
  <si>
    <t>Дина</t>
  </si>
  <si>
    <t>Валериевна</t>
  </si>
  <si>
    <t>Антонова</t>
  </si>
  <si>
    <t>Дарья</t>
  </si>
  <si>
    <t>Ильинична</t>
  </si>
  <si>
    <t>Романова</t>
  </si>
  <si>
    <t>Валерьевна</t>
  </si>
  <si>
    <t>Хрисанова</t>
  </si>
  <si>
    <t xml:space="preserve">Карина </t>
  </si>
  <si>
    <t>Андрей</t>
  </si>
  <si>
    <t>Валентинович</t>
  </si>
  <si>
    <t>Ольга</t>
  </si>
  <si>
    <t>Петрова</t>
  </si>
  <si>
    <t>Оразаева</t>
  </si>
  <si>
    <t>Ариана</t>
  </si>
  <si>
    <t>Валентиновна</t>
  </si>
  <si>
    <t>Макарова</t>
  </si>
  <si>
    <t>Ангелина</t>
  </si>
  <si>
    <t>Петров</t>
  </si>
  <si>
    <t>Максим</t>
  </si>
  <si>
    <t>Семиянович</t>
  </si>
  <si>
    <t>Ефремова</t>
  </si>
  <si>
    <t>Михайловна</t>
  </si>
  <si>
    <t>Игнатьева Л.К.</t>
  </si>
  <si>
    <t>Казанцева</t>
  </si>
  <si>
    <t>Кириллов</t>
  </si>
  <si>
    <t>Дмитрий</t>
  </si>
  <si>
    <t>Геннадьевич</t>
  </si>
  <si>
    <t>Васинкина</t>
  </si>
  <si>
    <t>Милана</t>
  </si>
  <si>
    <t xml:space="preserve">Челкаева </t>
  </si>
  <si>
    <t>Светлана</t>
  </si>
  <si>
    <t>Бирюков</t>
  </si>
  <si>
    <t>Родион</t>
  </si>
  <si>
    <t>Альбертович</t>
  </si>
  <si>
    <t xml:space="preserve">Тихонова </t>
  </si>
  <si>
    <t>Радисовна</t>
  </si>
  <si>
    <t>Кирилл</t>
  </si>
  <si>
    <t>Васильевич</t>
  </si>
  <si>
    <t>К-1</t>
  </si>
  <si>
    <t>Александрова</t>
  </si>
  <si>
    <t>МОУ "Янситовская ООШ"</t>
  </si>
  <si>
    <t>Григорьева Е.В.</t>
  </si>
  <si>
    <t>Эдуардович</t>
  </si>
  <si>
    <t>Иванов</t>
  </si>
  <si>
    <t>Владимир</t>
  </si>
  <si>
    <t>Александровия</t>
  </si>
  <si>
    <t>Марий йылме</t>
  </si>
  <si>
    <t xml:space="preserve">Бочкарев </t>
  </si>
  <si>
    <t xml:space="preserve">Альберт </t>
  </si>
  <si>
    <t>Анатольевич</t>
  </si>
  <si>
    <t>МОУ "Кожлаерская ООШ"</t>
  </si>
  <si>
    <t>Иванова А.В.</t>
  </si>
  <si>
    <t>Павлов</t>
  </si>
  <si>
    <t>Константин</t>
  </si>
  <si>
    <t>Вячеславович</t>
  </si>
  <si>
    <t>Лежнин</t>
  </si>
  <si>
    <t>Владиславович</t>
  </si>
  <si>
    <t>Колеватов</t>
  </si>
  <si>
    <t>Даниил</t>
  </si>
  <si>
    <t>Владимирович</t>
  </si>
  <si>
    <t>Роман</t>
  </si>
  <si>
    <t>Станиславович</t>
  </si>
  <si>
    <t xml:space="preserve">Михайлов </t>
  </si>
  <si>
    <t>Александр</t>
  </si>
  <si>
    <t>Смирнова</t>
  </si>
  <si>
    <t>Виолетта</t>
  </si>
  <si>
    <t xml:space="preserve">Ятманова </t>
  </si>
  <si>
    <t xml:space="preserve">Владимировна </t>
  </si>
  <si>
    <t xml:space="preserve">Степанова </t>
  </si>
  <si>
    <t>Инесса</t>
  </si>
  <si>
    <t>Руслановна</t>
  </si>
  <si>
    <t>МЯ7-1</t>
  </si>
  <si>
    <t>Анисимова</t>
  </si>
  <si>
    <t>Анна</t>
  </si>
  <si>
    <t>Андреевна</t>
  </si>
  <si>
    <t>Григорьева Елена Валериевна</t>
  </si>
  <si>
    <t>МЯ7-2</t>
  </si>
  <si>
    <t>Яндакова</t>
  </si>
  <si>
    <t>МОУ "Янситовская основная общеобразовательная школа"</t>
  </si>
  <si>
    <t>МЯ8-1</t>
  </si>
  <si>
    <t>Григорьева Елена Валериановна</t>
  </si>
  <si>
    <t>МЯ8-2</t>
  </si>
  <si>
    <t>Белков</t>
  </si>
  <si>
    <t>Данил</t>
  </si>
  <si>
    <t>Валериевич</t>
  </si>
  <si>
    <t>МЯ9-1</t>
  </si>
  <si>
    <t>Григорьева Елена Валерьевна</t>
  </si>
  <si>
    <t>МЯ9-2</t>
  </si>
  <si>
    <t>Николаев</t>
  </si>
  <si>
    <t>МОУ "Шиньшинская средняя общеобразовательная школа"</t>
  </si>
  <si>
    <t>МОУ "Нужключинская СОШ"</t>
  </si>
  <si>
    <t>Григорьева</t>
  </si>
  <si>
    <t>Регина</t>
  </si>
  <si>
    <t>МОУ "Шерегановская ООШ"</t>
  </si>
  <si>
    <t>Александрова Э.В.</t>
  </si>
  <si>
    <t>Елена</t>
  </si>
  <si>
    <t>Хамина</t>
  </si>
  <si>
    <t>Максимовна</t>
  </si>
  <si>
    <t>Федоров</t>
  </si>
  <si>
    <t>Кузьмин</t>
  </si>
  <si>
    <t>МОУ" Шерегановская ООШ"</t>
  </si>
  <si>
    <t>Валерияновна</t>
  </si>
  <si>
    <t>Муртазина</t>
  </si>
  <si>
    <t>Дарина</t>
  </si>
  <si>
    <t>Ренатовна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</si>
</sst>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mmm/yyyy"/>
    <numFmt numFmtId="184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1" applyNumberFormat="0" applyAlignment="0" applyProtection="0"/>
    <xf numFmtId="0" fontId="11" fillId="13" borderId="2" applyNumberFormat="0" applyAlignment="0" applyProtection="0"/>
    <xf numFmtId="0" fontId="30" fillId="45" borderId="3" applyNumberFormat="0" applyAlignment="0" applyProtection="0"/>
    <xf numFmtId="0" fontId="12" fillId="46" borderId="4" applyNumberFormat="0" applyAlignment="0" applyProtection="0"/>
    <xf numFmtId="0" fontId="31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47" borderId="13" applyNumberFormat="0" applyAlignment="0" applyProtection="0"/>
    <xf numFmtId="0" fontId="18" fillId="48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2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  <xf numFmtId="0" fontId="25" fillId="7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21" xfId="87" applyBorder="1" applyAlignment="1">
      <alignment horizontal="left"/>
      <protection/>
    </xf>
    <xf numFmtId="0" fontId="2" fillId="0" borderId="22" xfId="87" applyBorder="1" applyAlignment="1">
      <alignment horizontal="left"/>
      <protection/>
    </xf>
    <xf numFmtId="0" fontId="8" fillId="0" borderId="20" xfId="0" applyFont="1" applyBorder="1" applyAlignment="1">
      <alignment horizontal="center" vertical="top" wrapText="1"/>
    </xf>
    <xf numFmtId="0" fontId="2" fillId="0" borderId="23" xfId="87" applyBorder="1" applyAlignment="1">
      <alignment horizontal="center" wrapText="1"/>
      <protection/>
    </xf>
    <xf numFmtId="0" fontId="2" fillId="0" borderId="24" xfId="87" applyBorder="1" applyAlignment="1">
      <alignment horizontal="center" vertic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4" xfId="87" applyNumberFormat="1" applyFill="1" applyBorder="1" applyAlignment="1">
      <alignment horizontal="center" vertical="center" textRotation="90"/>
      <protection/>
    </xf>
    <xf numFmtId="0" fontId="2" fillId="0" borderId="24" xfId="87" applyBorder="1" applyAlignment="1">
      <alignment horizontal="center" wrapText="1"/>
      <protection/>
    </xf>
    <xf numFmtId="0" fontId="2" fillId="0" borderId="24" xfId="87" applyBorder="1" applyAlignment="1">
      <alignment horizontal="center" textRotation="90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4" xfId="87" applyNumberFormat="1" applyFill="1" applyBorder="1" applyAlignment="1">
      <alignment horizontal="center" vertical="center" textRotation="90" wrapText="1"/>
      <protection/>
    </xf>
    <xf numFmtId="0" fontId="2" fillId="0" borderId="24" xfId="87" applyFill="1" applyBorder="1" applyAlignment="1">
      <alignment horizontal="center" vertical="center" textRotation="90" wrapText="1"/>
      <protection/>
    </xf>
    <xf numFmtId="0" fontId="3" fillId="0" borderId="23" xfId="87" applyFont="1" applyBorder="1" applyAlignment="1">
      <alignment horizontal="left" vertical="top" wrapText="1"/>
      <protection/>
    </xf>
    <xf numFmtId="0" fontId="8" fillId="0" borderId="23" xfId="0" applyFont="1" applyBorder="1" applyAlignment="1">
      <alignment horizontal="left" vertical="top" wrapText="1"/>
    </xf>
    <xf numFmtId="174" fontId="3" fillId="0" borderId="23" xfId="87" applyNumberFormat="1" applyFont="1" applyBorder="1" applyAlignment="1">
      <alignment horizontal="center" vertical="top" wrapText="1"/>
      <protection/>
    </xf>
    <xf numFmtId="0" fontId="3" fillId="0" borderId="23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8" fillId="0" borderId="2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0" fontId="2" fillId="0" borderId="22" xfId="87" applyBorder="1" applyAlignment="1">
      <alignment horizontal="center" vertical="center" wrapText="1"/>
      <protection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5" fillId="0" borderId="21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center" wrapText="1"/>
      <protection/>
    </xf>
    <xf numFmtId="0" fontId="2" fillId="0" borderId="29" xfId="87" applyFont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left" vertical="top" wrapText="1"/>
    </xf>
    <xf numFmtId="0" fontId="2" fillId="0" borderId="23" xfId="87" applyNumberFormat="1" applyFill="1" applyBorder="1" applyAlignment="1">
      <alignment horizontal="center" vertical="center" wrapText="1"/>
      <protection/>
    </xf>
    <xf numFmtId="0" fontId="2" fillId="0" borderId="23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Font="1" applyBorder="1" applyAlignment="1">
      <alignment horizontal="center" vertical="top" wrapText="1"/>
      <protection/>
    </xf>
    <xf numFmtId="0" fontId="2" fillId="0" borderId="30" xfId="87" applyFont="1" applyBorder="1" applyAlignment="1">
      <alignment horizontal="center" vertical="top" wrapText="1"/>
      <protection/>
    </xf>
    <xf numFmtId="0" fontId="2" fillId="0" borderId="31" xfId="87" applyBorder="1" applyAlignment="1">
      <alignment horizontal="center" wrapText="1"/>
      <protection/>
    </xf>
    <xf numFmtId="0" fontId="2" fillId="0" borderId="31" xfId="87" applyBorder="1" applyAlignment="1">
      <alignment horizontal="center" textRotation="90" wrapText="1"/>
      <protection/>
    </xf>
    <xf numFmtId="0" fontId="2" fillId="0" borderId="31" xfId="87" applyNumberFormat="1" applyFill="1" applyBorder="1" applyAlignment="1">
      <alignment horizontal="center" vertical="center" textRotation="90" wrapText="1"/>
      <protection/>
    </xf>
    <xf numFmtId="0" fontId="2" fillId="0" borderId="31" xfId="87" applyFill="1" applyBorder="1" applyAlignment="1">
      <alignment horizontal="center" vertical="center" textRotation="90" wrapText="1"/>
      <protection/>
    </xf>
    <xf numFmtId="0" fontId="2" fillId="0" borderId="31" xfId="87" applyNumberFormat="1" applyFill="1" applyBorder="1" applyAlignment="1">
      <alignment horizontal="center" vertical="center" textRotation="90"/>
      <protection/>
    </xf>
    <xf numFmtId="0" fontId="2" fillId="0" borderId="0" xfId="87" applyFont="1" applyBorder="1" applyAlignment="1">
      <alignment horizontal="center" vertical="center" wrapText="1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2" fillId="0" borderId="31" xfId="87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2" fillId="0" borderId="19" xfId="87" applyFont="1" applyFill="1" applyBorder="1" applyAlignment="1">
      <alignment horizontal="center" vertical="center" wrapText="1"/>
      <protection/>
    </xf>
    <xf numFmtId="179" fontId="5" fillId="55" borderId="21" xfId="87" applyNumberFormat="1" applyFont="1" applyFill="1" applyBorder="1" applyAlignment="1">
      <alignment horizontal="center"/>
      <protection/>
    </xf>
    <xf numFmtId="184" fontId="5" fillId="55" borderId="21" xfId="87" applyNumberFormat="1" applyFont="1" applyFill="1" applyBorder="1" applyAlignment="1">
      <alignment horizontal="center"/>
      <protection/>
    </xf>
    <xf numFmtId="0" fontId="5" fillId="0" borderId="0" xfId="87" applyFont="1" applyFill="1" applyAlignment="1">
      <alignment/>
      <protection/>
    </xf>
    <xf numFmtId="0" fontId="2" fillId="0" borderId="0" xfId="87" applyFill="1">
      <alignment/>
      <protection/>
    </xf>
    <xf numFmtId="0" fontId="0" fillId="0" borderId="0" xfId="0" applyFill="1" applyAlignment="1">
      <alignment/>
    </xf>
    <xf numFmtId="179" fontId="5" fillId="0" borderId="21" xfId="87" applyNumberFormat="1" applyFont="1" applyFill="1" applyBorder="1" applyAlignment="1">
      <alignment horizontal="center"/>
      <protection/>
    </xf>
    <xf numFmtId="184" fontId="5" fillId="0" borderId="21" xfId="87" applyNumberFormat="1" applyFont="1" applyFill="1" applyBorder="1" applyAlignment="1">
      <alignment horizontal="center"/>
      <protection/>
    </xf>
    <xf numFmtId="0" fontId="5" fillId="0" borderId="21" xfId="87" applyFont="1" applyFill="1" applyBorder="1" applyAlignment="1">
      <alignment horizontal="center"/>
      <protection/>
    </xf>
    <xf numFmtId="14" fontId="3" fillId="0" borderId="23" xfId="87" applyNumberFormat="1" applyFont="1" applyBorder="1" applyAlignment="1">
      <alignment horizontal="left" vertical="top" wrapText="1"/>
      <protection/>
    </xf>
    <xf numFmtId="0" fontId="44" fillId="0" borderId="27" xfId="0" applyNumberFormat="1" applyFont="1" applyFill="1" applyBorder="1" applyAlignment="1">
      <alignment horizontal="center" vertical="top" wrapText="1"/>
    </xf>
    <xf numFmtId="49" fontId="44" fillId="0" borderId="22" xfId="0" applyNumberFormat="1" applyFont="1" applyFill="1" applyBorder="1" applyAlignment="1">
      <alignment horizontal="center" vertical="top" wrapText="1"/>
    </xf>
    <xf numFmtId="174" fontId="44" fillId="0" borderId="23" xfId="87" applyNumberFormat="1" applyFont="1" applyBorder="1" applyAlignment="1">
      <alignment horizontal="center" vertical="top" wrapText="1"/>
      <protection/>
    </xf>
    <xf numFmtId="0" fontId="3" fillId="0" borderId="20" xfId="87" applyFont="1" applyBorder="1" applyAlignment="1">
      <alignment horizontal="left" vertical="top" wrapText="1"/>
      <protection/>
    </xf>
    <xf numFmtId="0" fontId="3" fillId="0" borderId="20" xfId="87" applyFont="1" applyBorder="1" applyAlignment="1">
      <alignment horizontal="center" vertical="top" wrapText="1"/>
      <protection/>
    </xf>
    <xf numFmtId="0" fontId="4" fillId="0" borderId="0" xfId="87" applyFont="1" applyAlignment="1">
      <alignment horizontal="center"/>
      <protection/>
    </xf>
    <xf numFmtId="0" fontId="5" fillId="0" borderId="21" xfId="87" applyFont="1" applyBorder="1" applyAlignment="1">
      <alignment horizontal="center"/>
      <protection/>
    </xf>
    <xf numFmtId="0" fontId="3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 wrapText="1"/>
      <protection/>
    </xf>
    <xf numFmtId="0" fontId="5" fillId="55" borderId="0" xfId="87" applyFont="1" applyFill="1" applyBorder="1" applyAlignment="1">
      <alignment horizontal="center"/>
      <protection/>
    </xf>
    <xf numFmtId="0" fontId="5" fillId="55" borderId="0" xfId="87" applyFont="1" applyFill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29" xfId="87" applyFont="1" applyBorder="1" applyAlignment="1">
      <alignment horizontal="center" vertical="top" wrapText="1"/>
      <protection/>
    </xf>
    <xf numFmtId="0" fontId="2" fillId="56" borderId="29" xfId="87" applyFill="1" applyBorder="1" applyAlignment="1">
      <alignment horizontal="center"/>
      <protection/>
    </xf>
    <xf numFmtId="0" fontId="2" fillId="56" borderId="25" xfId="87" applyFill="1" applyBorder="1" applyAlignment="1">
      <alignment horizontal="center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center" wrapText="1"/>
      <protection/>
    </xf>
    <xf numFmtId="0" fontId="2" fillId="0" borderId="29" xfId="87" applyFont="1" applyBorder="1" applyAlignment="1">
      <alignment horizontal="center" vertical="center" wrapText="1"/>
      <protection/>
    </xf>
    <xf numFmtId="0" fontId="2" fillId="0" borderId="33" xfId="87" applyBorder="1" applyAlignment="1">
      <alignment horizontal="center" vertical="center" wrapText="1"/>
      <protection/>
    </xf>
    <xf numFmtId="0" fontId="5" fillId="55" borderId="21" xfId="87" applyFont="1" applyFill="1" applyBorder="1" applyAlignment="1">
      <alignment horizontal="center" vertical="top" wrapText="1"/>
      <protection/>
    </xf>
    <xf numFmtId="0" fontId="5" fillId="0" borderId="21" xfId="87" applyFont="1" applyFill="1" applyBorder="1" applyAlignment="1">
      <alignment horizontal="center" vertical="top" wrapText="1"/>
      <protection/>
    </xf>
    <xf numFmtId="0" fontId="2" fillId="0" borderId="24" xfId="87" applyBorder="1" applyAlignment="1">
      <alignment horizontal="center" textRotation="90" wrapText="1"/>
      <protection/>
    </xf>
    <xf numFmtId="0" fontId="2" fillId="0" borderId="23" xfId="87" applyBorder="1" applyAlignment="1">
      <alignment horizontal="center" textRotation="90" wrapText="1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5" fillId="0" borderId="21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6" borderId="26" xfId="87" applyFill="1" applyBorder="1" applyAlignment="1">
      <alignment horizontal="center"/>
      <protection/>
    </xf>
    <xf numFmtId="0" fontId="2" fillId="0" borderId="33" xfId="87" applyFont="1" applyBorder="1" applyAlignment="1">
      <alignment horizontal="center" vertical="center" wrapText="1"/>
      <protection/>
    </xf>
    <xf numFmtId="0" fontId="3" fillId="0" borderId="23" xfId="87" applyFont="1" applyBorder="1" applyAlignment="1">
      <alignment horizontal="left" vertical="top" wrapText="1"/>
      <protection/>
    </xf>
    <xf numFmtId="0" fontId="3" fillId="0" borderId="23" xfId="87" applyFont="1" applyBorder="1" applyAlignment="1">
      <alignment horizontal="center" vertical="top" wrapText="1"/>
      <protection/>
    </xf>
    <xf numFmtId="0" fontId="8" fillId="0" borderId="20" xfId="0" applyFont="1" applyBorder="1" applyAlignment="1">
      <alignment horizontal="center" vertical="top" wrapText="1"/>
    </xf>
    <xf numFmtId="0" fontId="3" fillId="0" borderId="23" xfId="87" applyFont="1" applyBorder="1" applyAlignment="1">
      <alignment horizontal="left" vertical="top" wrapText="1"/>
      <protection/>
    </xf>
    <xf numFmtId="0" fontId="8" fillId="0" borderId="23" xfId="0" applyFont="1" applyBorder="1" applyAlignment="1">
      <alignment horizontal="left" vertical="top" wrapText="1"/>
    </xf>
    <xf numFmtId="174" fontId="3" fillId="0" borderId="23" xfId="87" applyNumberFormat="1" applyFont="1" applyBorder="1" applyAlignment="1">
      <alignment horizontal="center" vertical="top" wrapText="1"/>
      <protection/>
    </xf>
    <xf numFmtId="0" fontId="3" fillId="0" borderId="23" xfId="87" applyFont="1" applyBorder="1" applyAlignment="1">
      <alignment horizontal="center" vertical="top" wrapText="1"/>
      <protection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3" fillId="0" borderId="23" xfId="87" applyFont="1" applyBorder="1" applyAlignment="1">
      <alignment horizontal="left" vertical="top" wrapText="1"/>
      <protection/>
    </xf>
    <xf numFmtId="0" fontId="8" fillId="0" borderId="23" xfId="0" applyFont="1" applyBorder="1" applyAlignment="1">
      <alignment horizontal="left" vertical="top" wrapText="1"/>
    </xf>
    <xf numFmtId="174" fontId="3" fillId="0" borderId="23" xfId="87" applyNumberFormat="1" applyFont="1" applyBorder="1" applyAlignment="1">
      <alignment horizontal="center" vertical="top" wrapText="1"/>
      <protection/>
    </xf>
    <xf numFmtId="0" fontId="3" fillId="0" borderId="23" xfId="87" applyFont="1" applyBorder="1" applyAlignment="1">
      <alignment horizontal="center" vertical="top" wrapText="1"/>
      <protection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3" fillId="0" borderId="23" xfId="87" applyFont="1" applyBorder="1" applyAlignment="1">
      <alignment horizontal="left" vertical="top" wrapText="1"/>
      <protection/>
    </xf>
    <xf numFmtId="0" fontId="8" fillId="0" borderId="23" xfId="0" applyFont="1" applyBorder="1" applyAlignment="1">
      <alignment horizontal="left" vertical="top" wrapText="1"/>
    </xf>
    <xf numFmtId="174" fontId="3" fillId="0" borderId="23" xfId="87" applyNumberFormat="1" applyFont="1" applyBorder="1" applyAlignment="1">
      <alignment horizontal="center" vertical="top" wrapText="1"/>
      <protection/>
    </xf>
    <xf numFmtId="0" fontId="3" fillId="0" borderId="23" xfId="87" applyFont="1" applyBorder="1" applyAlignment="1">
      <alignment horizontal="center" vertical="top" wrapText="1"/>
      <protection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42"/>
  <sheetViews>
    <sheetView zoomScale="80" zoomScaleNormal="80" zoomScalePageLayoutView="0" workbookViewId="0" topLeftCell="A1">
      <selection activeCell="G4" sqref="G4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7.140625" style="0" customWidth="1"/>
    <col min="8" max="24" width="4.8515625" style="0" customWidth="1"/>
    <col min="25" max="26" width="6.00390625" style="0" customWidth="1"/>
    <col min="27" max="27" width="7.57421875" style="0" customWidth="1"/>
    <col min="28" max="28" width="6.00390625" style="0" customWidth="1"/>
    <col min="29" max="29" width="7.7109375" style="0" customWidth="1"/>
    <col min="30" max="30" width="6.421875" style="0" customWidth="1"/>
    <col min="31" max="31" width="7.7109375" style="0" customWidth="1"/>
    <col min="32" max="32" width="10.8515625" style="0" customWidth="1"/>
  </cols>
  <sheetData>
    <row r="1" spans="1:35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1"/>
      <c r="AG1" s="1"/>
      <c r="AH1" s="1"/>
      <c r="AI1" s="1"/>
    </row>
    <row r="2" spans="1:35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"/>
      <c r="AG2" s="1"/>
      <c r="AH2" s="1"/>
      <c r="AI2" s="1"/>
    </row>
    <row r="3" spans="1:35" ht="18.75">
      <c r="A3" s="7" t="s">
        <v>29</v>
      </c>
      <c r="B3" s="7"/>
      <c r="C3" s="7"/>
      <c r="D3" s="81" t="s">
        <v>184</v>
      </c>
      <c r="E3" s="8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/>
      <c r="AG3" s="1"/>
      <c r="AH3" s="1"/>
      <c r="AI3" s="1"/>
    </row>
    <row r="4" spans="1:35" ht="21" customHeight="1">
      <c r="A4" s="7" t="s">
        <v>28</v>
      </c>
      <c r="B4" s="7"/>
      <c r="C4" s="3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"/>
      <c r="AG4" s="1"/>
      <c r="AH4" s="1"/>
      <c r="AI4" s="1"/>
    </row>
    <row r="5" spans="1:35" ht="21.75" customHeight="1">
      <c r="A5" s="7" t="s">
        <v>27</v>
      </c>
      <c r="B5" s="7"/>
      <c r="C5" s="7"/>
      <c r="D5" s="7"/>
      <c r="E5" s="69">
        <f>20-COUNTBLANK(C21:C40)</f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"/>
      <c r="AG5" s="1"/>
      <c r="AH5" s="1"/>
      <c r="AI5" s="1"/>
    </row>
    <row r="6" spans="1:35" ht="18.75">
      <c r="A6" s="7" t="s">
        <v>31</v>
      </c>
      <c r="B6" s="7"/>
      <c r="C6" s="7"/>
      <c r="D6" s="7"/>
      <c r="E6" s="7"/>
      <c r="F6" s="82" t="s">
        <v>36</v>
      </c>
      <c r="G6" s="8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"/>
      <c r="AG6" s="1"/>
      <c r="AH6" s="1"/>
      <c r="AI6" s="1"/>
    </row>
    <row r="7" spans="1:35" ht="18.75">
      <c r="A7" s="7" t="s">
        <v>37</v>
      </c>
      <c r="B7" s="7"/>
      <c r="C7" s="7"/>
      <c r="D7" s="7"/>
      <c r="E7" s="62">
        <v>44498</v>
      </c>
      <c r="F7" s="63">
        <v>0.6666666666666666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</row>
    <row r="8" spans="1:35" ht="18.75">
      <c r="A8" s="7" t="s">
        <v>1</v>
      </c>
      <c r="B8" s="7"/>
      <c r="C8" s="7"/>
      <c r="D8" s="7"/>
      <c r="E8" s="77"/>
      <c r="F8" s="77"/>
      <c r="G8" s="7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25" customHeight="1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1"/>
      <c r="AH9" s="1"/>
      <c r="AI9" s="1"/>
    </row>
    <row r="10" spans="1:37" ht="24.75" customHeight="1">
      <c r="A10" s="79" t="s">
        <v>2</v>
      </c>
      <c r="B10" s="79"/>
      <c r="C10" s="7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1" customHeight="1">
      <c r="A11" s="80" t="s">
        <v>30</v>
      </c>
      <c r="B11" s="80"/>
      <c r="C11" s="80"/>
      <c r="D11" s="80"/>
      <c r="E11" s="80"/>
      <c r="F11" s="80"/>
      <c r="G11" s="80"/>
      <c r="H11" s="92" t="s">
        <v>184</v>
      </c>
      <c r="I11" s="92"/>
      <c r="J11" s="92"/>
      <c r="K11" s="92"/>
      <c r="L11" s="92"/>
      <c r="M11" s="92"/>
      <c r="N11" s="92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"/>
      <c r="AK11" s="1"/>
    </row>
    <row r="12" spans="1:37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 йылме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"/>
      <c r="AK12" s="1"/>
    </row>
    <row r="13" spans="1:37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>
      <c r="A14" s="79" t="s">
        <v>3</v>
      </c>
      <c r="B14" s="79"/>
      <c r="C14" s="7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1" customHeight="1">
      <c r="A15" s="80" t="s">
        <v>34</v>
      </c>
      <c r="B15" s="80"/>
      <c r="C15" s="80"/>
      <c r="D15" s="80"/>
      <c r="E15" s="80"/>
      <c r="F15" s="80"/>
      <c r="G15" s="80"/>
      <c r="H15" s="93" t="str">
        <f>H11</f>
        <v>Марий йылме</v>
      </c>
      <c r="I15" s="93"/>
      <c r="J15" s="93"/>
      <c r="K15" s="93"/>
      <c r="L15" s="93"/>
      <c r="M15" s="93"/>
      <c r="N15" s="9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"/>
      <c r="AK15" s="1"/>
    </row>
    <row r="16" spans="1:37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 йылме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"/>
      <c r="AK16" s="1"/>
    </row>
    <row r="18" spans="1:37" ht="15">
      <c r="A18" s="9"/>
      <c r="B18" s="10"/>
      <c r="C18" s="85" t="s">
        <v>4</v>
      </c>
      <c r="D18" s="85"/>
      <c r="E18" s="86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  <c r="AH18" s="1"/>
      <c r="AI18" s="1"/>
      <c r="AJ18" s="1"/>
      <c r="AK18" s="1"/>
    </row>
    <row r="19" spans="1:37" ht="38.25" customHeight="1" thickBot="1">
      <c r="A19" s="16"/>
      <c r="B19" s="94" t="s">
        <v>7</v>
      </c>
      <c r="C19" s="19"/>
      <c r="D19" s="19"/>
      <c r="E19" s="19"/>
      <c r="F19" s="20"/>
      <c r="G19" s="15"/>
      <c r="H19" s="88" t="s">
        <v>20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90"/>
      <c r="AA19" s="90"/>
      <c r="AB19" s="89"/>
      <c r="AC19" s="91"/>
      <c r="AD19" s="13"/>
      <c r="AE19" s="13"/>
      <c r="AF19" s="13"/>
      <c r="AG19" s="1"/>
      <c r="AH19" s="87"/>
      <c r="AI19" s="87"/>
      <c r="AJ19" s="3"/>
      <c r="AK19" s="83"/>
    </row>
    <row r="20" spans="1:37" ht="44.25" customHeight="1">
      <c r="A20" s="12" t="s">
        <v>6</v>
      </c>
      <c r="B20" s="95"/>
      <c r="C20" s="40" t="s">
        <v>8</v>
      </c>
      <c r="D20" s="40" t="s">
        <v>9</v>
      </c>
      <c r="E20" s="40" t="s">
        <v>10</v>
      </c>
      <c r="F20" s="41" t="s">
        <v>15</v>
      </c>
      <c r="G20" s="40" t="s">
        <v>16</v>
      </c>
      <c r="H20" s="42">
        <v>1</v>
      </c>
      <c r="I20" s="42">
        <v>2</v>
      </c>
      <c r="J20" s="42">
        <v>3</v>
      </c>
      <c r="K20" s="42">
        <v>4</v>
      </c>
      <c r="L20" s="42">
        <v>5</v>
      </c>
      <c r="M20" s="42">
        <v>6</v>
      </c>
      <c r="N20" s="42">
        <v>7</v>
      </c>
      <c r="O20" s="42">
        <v>8</v>
      </c>
      <c r="P20" s="42">
        <v>9</v>
      </c>
      <c r="Q20" s="42">
        <v>10</v>
      </c>
      <c r="R20" s="42">
        <v>11</v>
      </c>
      <c r="S20" s="42">
        <v>12</v>
      </c>
      <c r="T20" s="42">
        <v>13</v>
      </c>
      <c r="U20" s="42">
        <v>14</v>
      </c>
      <c r="V20" s="42">
        <v>15</v>
      </c>
      <c r="W20" s="42">
        <v>16</v>
      </c>
      <c r="X20" s="42" t="s">
        <v>18</v>
      </c>
      <c r="Y20" s="43" t="s">
        <v>23</v>
      </c>
      <c r="Z20" s="42" t="s">
        <v>22</v>
      </c>
      <c r="AA20" s="44" t="s">
        <v>21</v>
      </c>
      <c r="AB20" s="45" t="s">
        <v>19</v>
      </c>
      <c r="AC20" s="45" t="s">
        <v>17</v>
      </c>
      <c r="AD20" s="31" t="s">
        <v>11</v>
      </c>
      <c r="AE20" s="14" t="s">
        <v>12</v>
      </c>
      <c r="AF20" s="14" t="s">
        <v>13</v>
      </c>
      <c r="AG20" s="1"/>
      <c r="AH20" s="87"/>
      <c r="AI20" s="87"/>
      <c r="AJ20" s="3"/>
      <c r="AK20" s="83"/>
    </row>
    <row r="21" spans="1:37" ht="18.75">
      <c r="A21" s="24">
        <v>1</v>
      </c>
      <c r="B21" s="21"/>
      <c r="C21" s="22"/>
      <c r="D21" s="22"/>
      <c r="E21" s="22"/>
      <c r="F21" s="39"/>
      <c r="G21" s="2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8"/>
      <c r="Z21" s="26"/>
      <c r="AA21" s="29"/>
      <c r="AB21" s="30"/>
      <c r="AC21" s="33"/>
      <c r="AD21" s="32"/>
      <c r="AE21" s="23"/>
      <c r="AF21" s="24"/>
      <c r="AG21" s="1"/>
      <c r="AH21" s="87"/>
      <c r="AI21" s="87"/>
      <c r="AJ21" s="3"/>
      <c r="AK21" s="83"/>
    </row>
    <row r="22" spans="1:37" ht="18" customHeight="1">
      <c r="A22" s="24">
        <f aca="true" t="shared" si="0" ref="A22:A39">IF(C22="","",A21+1)</f>
      </c>
      <c r="B22" s="21"/>
      <c r="C22" s="22"/>
      <c r="D22" s="22"/>
      <c r="E22" s="22"/>
      <c r="F22" s="27">
        <f aca="true" t="shared" si="1" ref="F22:F40">IF(C22="","",F21)</f>
      </c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8"/>
      <c r="Z22" s="26"/>
      <c r="AA22" s="29"/>
      <c r="AB22" s="30"/>
      <c r="AC22" s="33"/>
      <c r="AD22" s="32"/>
      <c r="AE22" s="23"/>
      <c r="AF22" s="24"/>
      <c r="AG22" s="1"/>
      <c r="AH22" s="87"/>
      <c r="AI22" s="87"/>
      <c r="AJ22" s="3"/>
      <c r="AK22" s="83"/>
    </row>
    <row r="23" spans="1:37" ht="18" customHeight="1">
      <c r="A23" s="24">
        <f t="shared" si="0"/>
      </c>
      <c r="B23" s="21"/>
      <c r="C23" s="22"/>
      <c r="D23" s="22"/>
      <c r="E23" s="22"/>
      <c r="F23" s="27">
        <f t="shared" si="1"/>
      </c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8"/>
      <c r="Z23" s="26"/>
      <c r="AA23" s="29"/>
      <c r="AB23" s="30"/>
      <c r="AC23" s="33"/>
      <c r="AD23" s="32"/>
      <c r="AE23" s="23"/>
      <c r="AF23" s="24"/>
      <c r="AG23" s="1"/>
      <c r="AH23" s="87"/>
      <c r="AI23" s="87"/>
      <c r="AJ23" s="3"/>
      <c r="AK23" s="83"/>
    </row>
    <row r="24" spans="1:37" ht="18" customHeight="1">
      <c r="A24" s="24">
        <f t="shared" si="0"/>
      </c>
      <c r="B24" s="21"/>
      <c r="C24" s="22"/>
      <c r="D24" s="22"/>
      <c r="E24" s="22"/>
      <c r="F24" s="27">
        <f t="shared" si="1"/>
      </c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28"/>
      <c r="Z24" s="26"/>
      <c r="AA24" s="29"/>
      <c r="AB24" s="30"/>
      <c r="AC24" s="33"/>
      <c r="AD24" s="32"/>
      <c r="AE24" s="23"/>
      <c r="AF24" s="24"/>
      <c r="AG24" s="1"/>
      <c r="AH24" s="87"/>
      <c r="AI24" s="87"/>
      <c r="AJ24" s="3"/>
      <c r="AK24" s="83"/>
    </row>
    <row r="25" spans="1:37" ht="18" customHeight="1">
      <c r="A25" s="24">
        <f t="shared" si="0"/>
      </c>
      <c r="B25" s="21"/>
      <c r="C25" s="22"/>
      <c r="D25" s="22"/>
      <c r="E25" s="22"/>
      <c r="F25" s="27">
        <f t="shared" si="1"/>
      </c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28"/>
      <c r="Z25" s="26"/>
      <c r="AA25" s="29"/>
      <c r="AB25" s="30"/>
      <c r="AC25" s="33"/>
      <c r="AD25" s="32"/>
      <c r="AE25" s="23"/>
      <c r="AF25" s="24"/>
      <c r="AG25" s="1"/>
      <c r="AH25" s="87"/>
      <c r="AI25" s="87"/>
      <c r="AJ25" s="3"/>
      <c r="AK25" s="83"/>
    </row>
    <row r="26" spans="1:37" ht="18" customHeight="1">
      <c r="A26" s="24">
        <f t="shared" si="0"/>
      </c>
      <c r="B26" s="21"/>
      <c r="C26" s="22"/>
      <c r="D26" s="22"/>
      <c r="E26" s="22"/>
      <c r="F26" s="27">
        <f t="shared" si="1"/>
      </c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28"/>
      <c r="Z26" s="26"/>
      <c r="AA26" s="29"/>
      <c r="AB26" s="30"/>
      <c r="AC26" s="33"/>
      <c r="AD26" s="32"/>
      <c r="AE26" s="23"/>
      <c r="AF26" s="24"/>
      <c r="AG26" s="1"/>
      <c r="AH26" s="87"/>
      <c r="AI26" s="87"/>
      <c r="AJ26" s="3"/>
      <c r="AK26" s="83"/>
    </row>
    <row r="27" spans="1:37" ht="18" customHeight="1">
      <c r="A27" s="24">
        <f t="shared" si="0"/>
      </c>
      <c r="B27" s="21"/>
      <c r="C27" s="22"/>
      <c r="D27" s="22"/>
      <c r="E27" s="22"/>
      <c r="F27" s="27">
        <f t="shared" si="1"/>
      </c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8"/>
      <c r="Z27" s="26"/>
      <c r="AA27" s="29"/>
      <c r="AB27" s="30"/>
      <c r="AC27" s="33"/>
      <c r="AD27" s="32"/>
      <c r="AE27" s="23"/>
      <c r="AF27" s="24"/>
      <c r="AG27" s="1"/>
      <c r="AH27" s="87"/>
      <c r="AI27" s="87"/>
      <c r="AJ27" s="3"/>
      <c r="AK27" s="83"/>
    </row>
    <row r="28" spans="1:37" ht="18" customHeight="1">
      <c r="A28" s="24">
        <f t="shared" si="0"/>
      </c>
      <c r="B28" s="21"/>
      <c r="C28" s="22"/>
      <c r="D28" s="22"/>
      <c r="E28" s="22"/>
      <c r="F28" s="27">
        <f t="shared" si="1"/>
      </c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28"/>
      <c r="Z28" s="26"/>
      <c r="AA28" s="29"/>
      <c r="AB28" s="30"/>
      <c r="AC28" s="33"/>
      <c r="AD28" s="32"/>
      <c r="AE28" s="23"/>
      <c r="AF28" s="24"/>
      <c r="AG28" s="1"/>
      <c r="AH28" s="87"/>
      <c r="AI28" s="87"/>
      <c r="AJ28" s="3"/>
      <c r="AK28" s="83"/>
    </row>
    <row r="29" spans="1:37" ht="18" customHeight="1">
      <c r="A29" s="24">
        <f t="shared" si="0"/>
      </c>
      <c r="B29" s="21"/>
      <c r="C29" s="22"/>
      <c r="D29" s="22"/>
      <c r="E29" s="22"/>
      <c r="F29" s="27">
        <f t="shared" si="1"/>
      </c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28"/>
      <c r="Z29" s="26"/>
      <c r="AA29" s="29"/>
      <c r="AB29" s="30"/>
      <c r="AC29" s="33"/>
      <c r="AD29" s="32"/>
      <c r="AE29" s="23"/>
      <c r="AF29" s="24"/>
      <c r="AG29" s="1"/>
      <c r="AH29" s="87"/>
      <c r="AI29" s="87"/>
      <c r="AJ29" s="3"/>
      <c r="AK29" s="83"/>
    </row>
    <row r="30" spans="1:37" ht="18" customHeight="1">
      <c r="A30" s="24">
        <f t="shared" si="0"/>
      </c>
      <c r="B30" s="21"/>
      <c r="C30" s="22"/>
      <c r="D30" s="22"/>
      <c r="E30" s="22"/>
      <c r="F30" s="27">
        <f t="shared" si="1"/>
      </c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28"/>
      <c r="Z30" s="26"/>
      <c r="AA30" s="29"/>
      <c r="AB30" s="30"/>
      <c r="AC30" s="33"/>
      <c r="AD30" s="32"/>
      <c r="AE30" s="23"/>
      <c r="AF30" s="24"/>
      <c r="AG30" s="1"/>
      <c r="AH30" s="87"/>
      <c r="AI30" s="87"/>
      <c r="AJ30" s="3"/>
      <c r="AK30" s="83"/>
    </row>
    <row r="31" spans="1:37" ht="18" customHeight="1">
      <c r="A31" s="24">
        <f t="shared" si="0"/>
      </c>
      <c r="B31" s="21"/>
      <c r="C31" s="22"/>
      <c r="D31" s="22"/>
      <c r="E31" s="22"/>
      <c r="F31" s="27">
        <f t="shared" si="1"/>
      </c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8"/>
      <c r="Z31" s="26"/>
      <c r="AA31" s="29"/>
      <c r="AB31" s="30"/>
      <c r="AC31" s="33"/>
      <c r="AD31" s="32"/>
      <c r="AE31" s="23"/>
      <c r="AF31" s="24"/>
      <c r="AG31" s="1"/>
      <c r="AH31" s="87"/>
      <c r="AI31" s="87"/>
      <c r="AJ31" s="3"/>
      <c r="AK31" s="83"/>
    </row>
    <row r="32" spans="1:37" ht="18" customHeight="1">
      <c r="A32" s="24">
        <f t="shared" si="0"/>
      </c>
      <c r="B32" s="21"/>
      <c r="C32" s="22"/>
      <c r="D32" s="22"/>
      <c r="E32" s="22"/>
      <c r="F32" s="27">
        <f t="shared" si="1"/>
      </c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28"/>
      <c r="Z32" s="26"/>
      <c r="AA32" s="29"/>
      <c r="AB32" s="30"/>
      <c r="AC32" s="33"/>
      <c r="AD32" s="32"/>
      <c r="AE32" s="23"/>
      <c r="AF32" s="24"/>
      <c r="AG32" s="1"/>
      <c r="AH32" s="87"/>
      <c r="AI32" s="87"/>
      <c r="AJ32" s="3"/>
      <c r="AK32" s="83"/>
    </row>
    <row r="33" spans="1:37" ht="18" customHeight="1">
      <c r="A33" s="24">
        <f t="shared" si="0"/>
      </c>
      <c r="B33" s="21"/>
      <c r="C33" s="22"/>
      <c r="D33" s="22"/>
      <c r="E33" s="22"/>
      <c r="F33" s="27">
        <f t="shared" si="1"/>
      </c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8"/>
      <c r="Z33" s="26"/>
      <c r="AA33" s="29"/>
      <c r="AB33" s="30"/>
      <c r="AC33" s="33"/>
      <c r="AD33" s="32"/>
      <c r="AE33" s="23"/>
      <c r="AF33" s="24"/>
      <c r="AG33" s="1"/>
      <c r="AH33" s="87"/>
      <c r="AI33" s="87"/>
      <c r="AJ33" s="3"/>
      <c r="AK33" s="83"/>
    </row>
    <row r="34" spans="1:37" ht="18" customHeight="1">
      <c r="A34" s="24">
        <f t="shared" si="0"/>
      </c>
      <c r="B34" s="21"/>
      <c r="C34" s="22"/>
      <c r="D34" s="22"/>
      <c r="E34" s="22"/>
      <c r="F34" s="27">
        <f t="shared" si="1"/>
      </c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28"/>
      <c r="Z34" s="26"/>
      <c r="AA34" s="29"/>
      <c r="AB34" s="30"/>
      <c r="AC34" s="33"/>
      <c r="AD34" s="32"/>
      <c r="AE34" s="23"/>
      <c r="AF34" s="24"/>
      <c r="AG34" s="1"/>
      <c r="AH34" s="87"/>
      <c r="AI34" s="87"/>
      <c r="AJ34" s="3"/>
      <c r="AK34" s="83"/>
    </row>
    <row r="35" spans="1:37" ht="18" customHeight="1">
      <c r="A35" s="24">
        <f t="shared" si="0"/>
      </c>
      <c r="B35" s="21"/>
      <c r="C35" s="22"/>
      <c r="D35" s="22"/>
      <c r="E35" s="22"/>
      <c r="F35" s="27">
        <f t="shared" si="1"/>
      </c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8"/>
      <c r="Z35" s="26"/>
      <c r="AA35" s="29"/>
      <c r="AB35" s="30"/>
      <c r="AC35" s="33"/>
      <c r="AD35" s="32"/>
      <c r="AE35" s="23"/>
      <c r="AF35" s="24"/>
      <c r="AG35" s="1"/>
      <c r="AH35" s="87"/>
      <c r="AI35" s="87"/>
      <c r="AJ35" s="3"/>
      <c r="AK35" s="83"/>
    </row>
    <row r="36" spans="1:37" ht="18" customHeight="1">
      <c r="A36" s="24">
        <f t="shared" si="0"/>
      </c>
      <c r="B36" s="21"/>
      <c r="C36" s="22"/>
      <c r="D36" s="22"/>
      <c r="E36" s="22"/>
      <c r="F36" s="27">
        <f t="shared" si="1"/>
      </c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28"/>
      <c r="Z36" s="26"/>
      <c r="AA36" s="29"/>
      <c r="AB36" s="30"/>
      <c r="AC36" s="33"/>
      <c r="AD36" s="32"/>
      <c r="AE36" s="23"/>
      <c r="AF36" s="24"/>
      <c r="AG36" s="1"/>
      <c r="AH36" s="87"/>
      <c r="AI36" s="87"/>
      <c r="AJ36" s="3"/>
      <c r="AK36" s="83"/>
    </row>
    <row r="37" spans="1:37" ht="18" customHeight="1">
      <c r="A37" s="24">
        <f t="shared" si="0"/>
      </c>
      <c r="B37" s="21"/>
      <c r="C37" s="22"/>
      <c r="D37" s="22"/>
      <c r="E37" s="22"/>
      <c r="F37" s="27">
        <f t="shared" si="1"/>
      </c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28"/>
      <c r="Z37" s="26"/>
      <c r="AA37" s="29"/>
      <c r="AB37" s="30"/>
      <c r="AC37" s="33"/>
      <c r="AD37" s="32"/>
      <c r="AE37" s="23"/>
      <c r="AF37" s="24"/>
      <c r="AG37" s="1"/>
      <c r="AH37" s="87"/>
      <c r="AI37" s="87"/>
      <c r="AJ37" s="3"/>
      <c r="AK37" s="83"/>
    </row>
    <row r="38" spans="1:37" ht="18" customHeight="1">
      <c r="A38" s="24">
        <f t="shared" si="0"/>
      </c>
      <c r="B38" s="21"/>
      <c r="C38" s="22"/>
      <c r="D38" s="22"/>
      <c r="E38" s="22"/>
      <c r="F38" s="27">
        <f t="shared" si="1"/>
      </c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8"/>
      <c r="Z38" s="26"/>
      <c r="AA38" s="29"/>
      <c r="AB38" s="30"/>
      <c r="AC38" s="33"/>
      <c r="AD38" s="32"/>
      <c r="AE38" s="23"/>
      <c r="AF38" s="24"/>
      <c r="AG38" s="1"/>
      <c r="AH38" s="87"/>
      <c r="AI38" s="87"/>
      <c r="AJ38" s="3"/>
      <c r="AK38" s="83"/>
    </row>
    <row r="39" spans="1:37" ht="18" customHeight="1">
      <c r="A39" s="24">
        <f t="shared" si="0"/>
      </c>
      <c r="B39" s="21"/>
      <c r="C39" s="22"/>
      <c r="D39" s="22"/>
      <c r="E39" s="22"/>
      <c r="F39" s="27">
        <f t="shared" si="1"/>
      </c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8"/>
      <c r="Z39" s="26"/>
      <c r="AA39" s="29"/>
      <c r="AB39" s="30"/>
      <c r="AC39" s="33"/>
      <c r="AD39" s="32"/>
      <c r="AE39" s="23"/>
      <c r="AF39" s="24"/>
      <c r="AG39" s="1"/>
      <c r="AH39" s="87"/>
      <c r="AI39" s="87"/>
      <c r="AJ39" s="3"/>
      <c r="AK39" s="83"/>
    </row>
    <row r="40" spans="1:37" ht="18" customHeight="1">
      <c r="A40" s="24">
        <f>IF(C40="","",A39+1)</f>
      </c>
      <c r="B40" s="21"/>
      <c r="C40" s="22"/>
      <c r="D40" s="22"/>
      <c r="E40" s="22"/>
      <c r="F40" s="27">
        <f t="shared" si="1"/>
      </c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28"/>
      <c r="Z40" s="26"/>
      <c r="AA40" s="29"/>
      <c r="AB40" s="30"/>
      <c r="AC40" s="33"/>
      <c r="AD40" s="32"/>
      <c r="AE40" s="23"/>
      <c r="AF40" s="24"/>
      <c r="AG40" s="1"/>
      <c r="AH40" s="87"/>
      <c r="AI40" s="87"/>
      <c r="AJ40" s="3"/>
      <c r="AK40" s="83"/>
    </row>
    <row r="41" spans="5:31" ht="15"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5:31" ht="1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</sheetData>
  <sheetProtection/>
  <autoFilter ref="A20:AF20">
    <sortState ref="A21:AF42">
      <sortCondition descending="1" sortBy="value" ref="AC21:AC42"/>
    </sortState>
  </autoFilter>
  <mergeCells count="21">
    <mergeCell ref="H15:N15"/>
    <mergeCell ref="A16:G16"/>
    <mergeCell ref="B19:B20"/>
    <mergeCell ref="AK19:AK40"/>
    <mergeCell ref="A12:G12"/>
    <mergeCell ref="H12:N12"/>
    <mergeCell ref="A14:C14"/>
    <mergeCell ref="C18:E18"/>
    <mergeCell ref="AH19:AH40"/>
    <mergeCell ref="AI19:AI40"/>
    <mergeCell ref="H16:N16"/>
    <mergeCell ref="H19:AC19"/>
    <mergeCell ref="A15:G15"/>
    <mergeCell ref="A1:AE1"/>
    <mergeCell ref="E8:G8"/>
    <mergeCell ref="A9:AF9"/>
    <mergeCell ref="A10:C10"/>
    <mergeCell ref="A11:G11"/>
    <mergeCell ref="D3:E3"/>
    <mergeCell ref="F6:G6"/>
    <mergeCell ref="H11:N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Y630"/>
  <sheetViews>
    <sheetView zoomScale="80" zoomScaleNormal="80" zoomScalePageLayoutView="0" workbookViewId="0" topLeftCell="A7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11.8515625" style="0" customWidth="1"/>
    <col min="46" max="46" width="10.8515625" style="0" customWidth="1"/>
  </cols>
  <sheetData>
    <row r="1" spans="1:49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9" t="str">
        <f>Образец!D3</f>
        <v>Марий йылме</v>
      </c>
      <c r="E3" s="9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75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6" t="str">
        <f>Образец!F6</f>
        <v>Моркинский район</v>
      </c>
      <c r="G6" s="9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7"/>
      <c r="F8" s="97"/>
      <c r="G8" s="9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1"/>
      <c r="AV9" s="1"/>
      <c r="AW9" s="1"/>
    </row>
    <row r="10" spans="1:51" ht="24.75" customHeight="1">
      <c r="A10" s="79" t="s">
        <v>2</v>
      </c>
      <c r="B10" s="79"/>
      <c r="C10" s="7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98" t="str">
        <f>Образец!H11</f>
        <v>Марий йылме</v>
      </c>
      <c r="I11" s="98"/>
      <c r="J11" s="98"/>
      <c r="K11" s="98"/>
      <c r="L11" s="98"/>
      <c r="M11" s="98"/>
      <c r="N11" s="9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 йылме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79" t="s">
        <v>3</v>
      </c>
      <c r="B14" s="79"/>
      <c r="C14" s="7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93" t="str">
        <f>H11</f>
        <v>Марий йылме</v>
      </c>
      <c r="I15" s="93"/>
      <c r="J15" s="93"/>
      <c r="K15" s="93"/>
      <c r="L15" s="93"/>
      <c r="M15" s="93"/>
      <c r="N15" s="9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 йылме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5" t="s">
        <v>4</v>
      </c>
      <c r="D18" s="85"/>
      <c r="E18" s="86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8" t="s">
        <v>32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90"/>
      <c r="AO19" s="90"/>
      <c r="AP19" s="89"/>
      <c r="AQ19" s="91"/>
      <c r="AR19" s="13"/>
      <c r="AS19" s="13"/>
      <c r="AT19" s="13"/>
      <c r="AU19" s="1"/>
      <c r="AV19" s="87"/>
      <c r="AW19" s="87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35</v>
      </c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7"/>
      <c r="AW20" s="87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7"/>
      <c r="AW21" s="87"/>
      <c r="AX21" s="3"/>
      <c r="AY21" s="83"/>
    </row>
    <row r="22" spans="1:51" ht="18.75">
      <c r="A22" s="24"/>
      <c r="B22" s="21"/>
      <c r="C22" s="22"/>
      <c r="D22" s="22"/>
      <c r="E22" s="22"/>
      <c r="F22" s="39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 aca="true" t="shared" si="0" ref="AQ22:AQ53">IF(C22="","",SUM(H22:AK22))</f>
      </c>
      <c r="AR22" s="32"/>
      <c r="AS22" s="23">
        <f aca="true" t="shared" si="1" ref="AS22:AS53">IF(AQ22="","",AQ22/T$20)</f>
      </c>
      <c r="AT22" s="24"/>
      <c r="AU22" s="1"/>
      <c r="AV22" s="87"/>
      <c r="AW22" s="87"/>
      <c r="AX22" s="3"/>
      <c r="AY22" s="83"/>
    </row>
    <row r="23" spans="1:51" ht="18" customHeight="1">
      <c r="A23" s="24"/>
      <c r="B23" s="21"/>
      <c r="C23" s="22"/>
      <c r="D23" s="22"/>
      <c r="E23" s="22"/>
      <c r="F23" s="39"/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 t="shared" si="0"/>
      </c>
      <c r="AR23" s="32"/>
      <c r="AS23" s="23">
        <f t="shared" si="1"/>
      </c>
      <c r="AT23" s="24"/>
      <c r="AU23" s="1"/>
      <c r="AV23" s="87"/>
      <c r="AW23" s="87"/>
      <c r="AX23" s="3"/>
      <c r="AY23" s="83"/>
    </row>
    <row r="24" spans="1:51" ht="18" customHeight="1">
      <c r="A24" s="24"/>
      <c r="B24" s="21"/>
      <c r="C24" s="22"/>
      <c r="D24" s="22"/>
      <c r="E24" s="22"/>
      <c r="F24" s="39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71">
        <f t="shared" si="0"/>
      </c>
      <c r="AR24" s="72"/>
      <c r="AS24" s="73">
        <f t="shared" si="1"/>
      </c>
      <c r="AT24" s="24" t="s">
        <v>38</v>
      </c>
      <c r="AU24" s="1"/>
      <c r="AV24" s="87"/>
      <c r="AW24" s="87"/>
      <c r="AX24" s="3"/>
      <c r="AY24" s="83"/>
    </row>
    <row r="25" spans="1:51" ht="18" customHeight="1">
      <c r="A25" s="24"/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71">
        <f t="shared" si="0"/>
      </c>
      <c r="AR25" s="72"/>
      <c r="AS25" s="73">
        <f t="shared" si="1"/>
      </c>
      <c r="AT25" s="24" t="s">
        <v>39</v>
      </c>
      <c r="AU25" s="1"/>
      <c r="AV25" s="87"/>
      <c r="AW25" s="87"/>
      <c r="AX25" s="3"/>
      <c r="AY25" s="83"/>
    </row>
    <row r="26" spans="1:51" ht="18" customHeight="1">
      <c r="A26" s="24"/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71">
        <f t="shared" si="0"/>
      </c>
      <c r="AR26" s="72"/>
      <c r="AS26" s="73">
        <f t="shared" si="1"/>
      </c>
      <c r="AT26" s="24" t="s">
        <v>38</v>
      </c>
      <c r="AU26" s="1"/>
      <c r="AV26" s="87"/>
      <c r="AW26" s="87"/>
      <c r="AX26" s="3"/>
      <c r="AY26" s="83"/>
    </row>
    <row r="27" spans="1:51" ht="18" customHeight="1">
      <c r="A27" s="24"/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71">
        <f t="shared" si="0"/>
      </c>
      <c r="AR27" s="72"/>
      <c r="AS27" s="73">
        <f t="shared" si="1"/>
      </c>
      <c r="AT27" s="24" t="s">
        <v>39</v>
      </c>
      <c r="AU27" s="1"/>
      <c r="AV27" s="87"/>
      <c r="AW27" s="87"/>
      <c r="AX27" s="3"/>
      <c r="AY27" s="83"/>
    </row>
    <row r="28" spans="1:51" ht="18" customHeight="1">
      <c r="A28" s="24"/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 t="shared" si="0"/>
      </c>
      <c r="AR28" s="32"/>
      <c r="AS28" s="23">
        <f t="shared" si="1"/>
      </c>
      <c r="AT28" s="24"/>
      <c r="AU28" s="1"/>
      <c r="AV28" s="87"/>
      <c r="AW28" s="87"/>
      <c r="AX28" s="3"/>
      <c r="AY28" s="83"/>
    </row>
    <row r="29" spans="1:51" ht="18" customHeight="1">
      <c r="A29" s="24"/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0"/>
      </c>
      <c r="AR29" s="32"/>
      <c r="AS29" s="23">
        <f t="shared" si="1"/>
      </c>
      <c r="AT29" s="24"/>
      <c r="AU29" s="1"/>
      <c r="AV29" s="87"/>
      <c r="AW29" s="87"/>
      <c r="AX29" s="3"/>
      <c r="AY29" s="83"/>
    </row>
    <row r="30" spans="1:51" ht="18" customHeight="1">
      <c r="A30" s="24"/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71">
        <f t="shared" si="0"/>
      </c>
      <c r="AR30" s="72"/>
      <c r="AS30" s="73">
        <f t="shared" si="1"/>
      </c>
      <c r="AT30" s="24" t="s">
        <v>39</v>
      </c>
      <c r="AU30" s="1"/>
      <c r="AV30" s="87"/>
      <c r="AW30" s="87"/>
      <c r="AX30" s="3"/>
      <c r="AY30" s="83"/>
    </row>
    <row r="31" spans="1:51" ht="18" customHeight="1">
      <c r="A31" s="24"/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f t="shared" si="0"/>
      </c>
      <c r="AR31" s="32"/>
      <c r="AS31" s="23">
        <f t="shared" si="1"/>
      </c>
      <c r="AT31" s="24"/>
      <c r="AU31" s="1"/>
      <c r="AV31" s="87"/>
      <c r="AW31" s="87"/>
      <c r="AX31" s="3"/>
      <c r="AY31" s="83"/>
    </row>
    <row r="32" spans="1:51" ht="18" customHeight="1">
      <c r="A32" s="24"/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/>
      <c r="AU32" s="1"/>
      <c r="AV32" s="87"/>
      <c r="AW32" s="87"/>
      <c r="AX32" s="3"/>
      <c r="AY32" s="83"/>
    </row>
    <row r="33" spans="1:51" ht="18" customHeight="1">
      <c r="A33" s="24"/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71">
        <f t="shared" si="0"/>
      </c>
      <c r="AR33" s="72"/>
      <c r="AS33" s="73">
        <f t="shared" si="1"/>
      </c>
      <c r="AT33" s="24" t="s">
        <v>39</v>
      </c>
      <c r="AU33" s="1"/>
      <c r="AV33" s="87"/>
      <c r="AW33" s="87"/>
      <c r="AX33" s="3"/>
      <c r="AY33" s="83"/>
    </row>
    <row r="34" spans="1:51" ht="18" customHeight="1">
      <c r="A34" s="24"/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71">
        <f t="shared" si="0"/>
      </c>
      <c r="AR34" s="72"/>
      <c r="AS34" s="73">
        <f t="shared" si="1"/>
      </c>
      <c r="AT34" s="24" t="s">
        <v>39</v>
      </c>
      <c r="AU34" s="1"/>
      <c r="AV34" s="87"/>
      <c r="AW34" s="87"/>
      <c r="AX34" s="3"/>
      <c r="AY34" s="83"/>
    </row>
    <row r="35" spans="1:51" ht="18" customHeight="1">
      <c r="A35" s="24"/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 t="shared" si="0"/>
      </c>
      <c r="AR35" s="32"/>
      <c r="AS35" s="23">
        <f t="shared" si="1"/>
      </c>
      <c r="AT35" s="24"/>
      <c r="AU35" s="1"/>
      <c r="AV35" s="87"/>
      <c r="AW35" s="87"/>
      <c r="AX35" s="3"/>
      <c r="AY35" s="83"/>
    </row>
    <row r="36" spans="1:51" ht="18" customHeight="1">
      <c r="A36" s="24"/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 t="shared" si="0"/>
      </c>
      <c r="AR36" s="32"/>
      <c r="AS36" s="23">
        <f t="shared" si="1"/>
      </c>
      <c r="AT36" s="24"/>
      <c r="AU36" s="1"/>
      <c r="AV36" s="87"/>
      <c r="AW36" s="87"/>
      <c r="AX36" s="3"/>
      <c r="AY36" s="83"/>
    </row>
    <row r="37" spans="1:51" ht="18" customHeight="1">
      <c r="A37" s="24"/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f t="shared" si="0"/>
      </c>
      <c r="AR37" s="32"/>
      <c r="AS37" s="23">
        <f t="shared" si="1"/>
      </c>
      <c r="AT37" s="24"/>
      <c r="AU37" s="1"/>
      <c r="AV37" s="87"/>
      <c r="AW37" s="87"/>
      <c r="AX37" s="3"/>
      <c r="AY37" s="83"/>
    </row>
    <row r="38" spans="1:51" ht="18" customHeight="1">
      <c r="A38" s="24"/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f t="shared" si="0"/>
      </c>
      <c r="AR38" s="32"/>
      <c r="AS38" s="23">
        <f t="shared" si="1"/>
      </c>
      <c r="AT38" s="24"/>
      <c r="AU38" s="1"/>
      <c r="AV38" s="87"/>
      <c r="AW38" s="87"/>
      <c r="AX38" s="3"/>
      <c r="AY38" s="83"/>
    </row>
    <row r="39" spans="1:51" ht="18" customHeight="1">
      <c r="A39" s="24"/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0"/>
      </c>
      <c r="AR39" s="32"/>
      <c r="AS39" s="23">
        <f t="shared" si="1"/>
      </c>
      <c r="AT39" s="24"/>
      <c r="AU39" s="1"/>
      <c r="AV39" s="87"/>
      <c r="AW39" s="87"/>
      <c r="AX39" s="3"/>
      <c r="AY39" s="83"/>
    </row>
    <row r="40" spans="1:51" ht="18" customHeight="1">
      <c r="A40" s="24"/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/>
      <c r="AU40" s="1"/>
      <c r="AV40" s="87"/>
      <c r="AW40" s="87"/>
      <c r="AX40" s="3"/>
      <c r="AY40" s="83"/>
    </row>
    <row r="41" spans="1:51" ht="18" customHeight="1">
      <c r="A41" s="24"/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33">
        <f t="shared" si="0"/>
      </c>
      <c r="AR41" s="32"/>
      <c r="AS41" s="23">
        <f t="shared" si="1"/>
      </c>
      <c r="AT41" s="24"/>
      <c r="AU41" s="1"/>
      <c r="AV41" s="87"/>
      <c r="AW41" s="87"/>
      <c r="AX41" s="3"/>
      <c r="AY41" s="83"/>
    </row>
    <row r="42" spans="1:46" ht="15.75">
      <c r="A42" s="24"/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33">
        <f t="shared" si="0"/>
      </c>
      <c r="AR42" s="32"/>
      <c r="AS42" s="23">
        <f t="shared" si="1"/>
      </c>
      <c r="AT42" s="24"/>
    </row>
    <row r="43" spans="1:46" ht="15.75">
      <c r="A43" s="24"/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71">
        <f t="shared" si="0"/>
      </c>
      <c r="AR43" s="72"/>
      <c r="AS43" s="73">
        <f t="shared" si="1"/>
      </c>
      <c r="AT43" s="24" t="s">
        <v>39</v>
      </c>
    </row>
    <row r="44" spans="1:46" ht="15.75">
      <c r="A44" s="24"/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0"/>
      </c>
      <c r="AR44" s="32"/>
      <c r="AS44" s="23">
        <f t="shared" si="1"/>
      </c>
      <c r="AT44" s="24"/>
    </row>
    <row r="45" spans="1:46" ht="15.75">
      <c r="A45" s="24"/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/>
    </row>
    <row r="46" spans="1:46" ht="15.75">
      <c r="A46" s="24"/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71">
        <f t="shared" si="0"/>
      </c>
      <c r="AR46" s="72"/>
      <c r="AS46" s="73">
        <f t="shared" si="1"/>
      </c>
      <c r="AT46" s="24" t="s">
        <v>39</v>
      </c>
    </row>
    <row r="47" spans="1:46" ht="15.75">
      <c r="A47" s="24"/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71">
        <f t="shared" si="0"/>
      </c>
      <c r="AR47" s="72"/>
      <c r="AS47" s="73">
        <f t="shared" si="1"/>
      </c>
      <c r="AT47" s="24" t="s">
        <v>39</v>
      </c>
    </row>
    <row r="48" spans="1:46" ht="15.75">
      <c r="A48" s="24"/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33">
        <f t="shared" si="0"/>
      </c>
      <c r="AR48" s="32"/>
      <c r="AS48" s="23">
        <f t="shared" si="1"/>
      </c>
      <c r="AT48" s="24"/>
    </row>
    <row r="49" spans="1:46" ht="15.75">
      <c r="A49" s="24"/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0"/>
      </c>
      <c r="AR49" s="32"/>
      <c r="AS49" s="23">
        <f t="shared" si="1"/>
      </c>
      <c r="AT49" s="24"/>
    </row>
    <row r="50" spans="1:46" ht="15.75">
      <c r="A50" s="24"/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/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0"/>
      </c>
      <c r="AR51" s="32"/>
      <c r="AS51" s="23">
        <f t="shared" si="1"/>
      </c>
      <c r="AT51" s="24"/>
    </row>
    <row r="52" spans="1:46" ht="15.75">
      <c r="A52" s="24"/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0"/>
      </c>
      <c r="AR52" s="32"/>
      <c r="AS52" s="23">
        <f t="shared" si="1"/>
      </c>
      <c r="AT52" s="24"/>
    </row>
    <row r="53" spans="1:46" ht="31.5">
      <c r="A53" s="24"/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71">
        <f t="shared" si="0"/>
      </c>
      <c r="AR53" s="72"/>
      <c r="AS53" s="73">
        <f t="shared" si="1"/>
      </c>
      <c r="AT53" s="24" t="s">
        <v>38</v>
      </c>
    </row>
    <row r="54" spans="1:46" ht="15.75">
      <c r="A54" s="24"/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71">
        <f aca="true" t="shared" si="2" ref="AQ54:AQ85">IF(C54="","",SUM(H54:AK54))</f>
      </c>
      <c r="AR54" s="72"/>
      <c r="AS54" s="73">
        <f aca="true" t="shared" si="3" ref="AS54:AS85">IF(AQ54="","",AQ54/T$20)</f>
      </c>
      <c r="AT54" s="24" t="s">
        <v>39</v>
      </c>
    </row>
    <row r="55" spans="1:46" ht="15.75">
      <c r="A55" s="24"/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2"/>
      </c>
      <c r="AR55" s="32"/>
      <c r="AS55" s="23">
        <f t="shared" si="3"/>
      </c>
      <c r="AT55" s="24"/>
    </row>
    <row r="56" spans="1:46" ht="15.75">
      <c r="A56" s="24"/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2"/>
      </c>
      <c r="AR56" s="32"/>
      <c r="AS56" s="23">
        <f t="shared" si="3"/>
      </c>
      <c r="AT56" s="24"/>
    </row>
    <row r="57" spans="1:46" ht="15.75">
      <c r="A57" s="24"/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2"/>
      </c>
      <c r="AR57" s="32"/>
      <c r="AS57" s="23">
        <f t="shared" si="3"/>
      </c>
      <c r="AT57" s="24"/>
    </row>
    <row r="58" spans="1:46" ht="15.75">
      <c r="A58" s="24"/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2"/>
      </c>
      <c r="AR58" s="32"/>
      <c r="AS58" s="23">
        <f t="shared" si="3"/>
      </c>
      <c r="AT58" s="24"/>
    </row>
    <row r="59" spans="1:46" ht="15.75">
      <c r="A59" s="24"/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33">
        <f t="shared" si="2"/>
      </c>
      <c r="AR59" s="32"/>
      <c r="AS59" s="23">
        <f t="shared" si="3"/>
      </c>
      <c r="AT59" s="24"/>
    </row>
    <row r="60" spans="1:46" ht="15.75">
      <c r="A60" s="24"/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33">
        <f t="shared" si="2"/>
      </c>
      <c r="AR60" s="32"/>
      <c r="AS60" s="23">
        <f t="shared" si="3"/>
      </c>
      <c r="AT60" s="24"/>
    </row>
    <row r="61" spans="1:46" ht="15.75">
      <c r="A61" s="24"/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2"/>
      </c>
      <c r="AR61" s="32"/>
      <c r="AS61" s="23">
        <f t="shared" si="3"/>
      </c>
      <c r="AT61" s="24"/>
    </row>
    <row r="62" spans="1:46" ht="15.75">
      <c r="A62" s="24"/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71">
        <f t="shared" si="2"/>
      </c>
      <c r="AR62" s="72"/>
      <c r="AS62" s="73">
        <f t="shared" si="3"/>
      </c>
      <c r="AT62" s="24" t="s">
        <v>39</v>
      </c>
    </row>
    <row r="63" spans="1:46" ht="15.75">
      <c r="A63" s="24"/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2"/>
      </c>
      <c r="AR63" s="32"/>
      <c r="AS63" s="23">
        <f t="shared" si="3"/>
      </c>
      <c r="AT63" s="24"/>
    </row>
    <row r="64" spans="1:46" ht="15.75">
      <c r="A64" s="24"/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33">
        <f t="shared" si="2"/>
      </c>
      <c r="AR64" s="32"/>
      <c r="AS64" s="23">
        <f t="shared" si="3"/>
      </c>
      <c r="AT64" s="24"/>
    </row>
    <row r="65" spans="1:46" ht="15.75">
      <c r="A65" s="24"/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33">
        <f t="shared" si="2"/>
      </c>
      <c r="AR65" s="32"/>
      <c r="AS65" s="23">
        <f t="shared" si="3"/>
      </c>
      <c r="AT65" s="24"/>
    </row>
    <row r="66" spans="1:46" ht="15.75">
      <c r="A66" s="24"/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33">
        <f t="shared" si="2"/>
      </c>
      <c r="AR66" s="32"/>
      <c r="AS66" s="23">
        <f t="shared" si="3"/>
      </c>
      <c r="AT66" s="24"/>
    </row>
    <row r="67" spans="1:46" ht="15.75">
      <c r="A67" s="24"/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33">
        <f t="shared" si="2"/>
      </c>
      <c r="AR67" s="32"/>
      <c r="AS67" s="23">
        <f t="shared" si="3"/>
      </c>
      <c r="AT67" s="24"/>
    </row>
    <row r="68" spans="1:46" ht="15.75">
      <c r="A68" s="24"/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71">
        <f t="shared" si="2"/>
      </c>
      <c r="AR68" s="72"/>
      <c r="AS68" s="73">
        <f t="shared" si="3"/>
      </c>
      <c r="AT68" s="24" t="s">
        <v>39</v>
      </c>
    </row>
    <row r="69" spans="1:46" ht="15.75">
      <c r="A69" s="24"/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33">
        <f t="shared" si="2"/>
      </c>
      <c r="AR69" s="32"/>
      <c r="AS69" s="23">
        <f t="shared" si="3"/>
      </c>
      <c r="AT69" s="24"/>
    </row>
    <row r="70" spans="1:46" ht="15.75">
      <c r="A70" s="24"/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2"/>
      </c>
      <c r="AR70" s="32"/>
      <c r="AS70" s="23">
        <f t="shared" si="3"/>
      </c>
      <c r="AT70" s="24"/>
    </row>
    <row r="71" spans="1:46" ht="15.75">
      <c r="A71" s="24"/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2"/>
      </c>
      <c r="AR71" s="32"/>
      <c r="AS71" s="23">
        <f t="shared" si="3"/>
      </c>
      <c r="AT71" s="24"/>
    </row>
    <row r="72" spans="1:46" ht="15.75">
      <c r="A72" s="24"/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2"/>
      </c>
      <c r="AR72" s="32"/>
      <c r="AS72" s="23">
        <f t="shared" si="3"/>
      </c>
      <c r="AT72" s="24"/>
    </row>
    <row r="73" spans="1:46" ht="15.75">
      <c r="A73" s="24"/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2"/>
      </c>
      <c r="AR73" s="32"/>
      <c r="AS73" s="23">
        <f t="shared" si="3"/>
      </c>
      <c r="AT73" s="24"/>
    </row>
    <row r="74" spans="1:46" ht="31.5">
      <c r="A74" s="24"/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71">
        <f t="shared" si="2"/>
      </c>
      <c r="AR74" s="72"/>
      <c r="AS74" s="73">
        <f t="shared" si="3"/>
      </c>
      <c r="AT74" s="24" t="s">
        <v>38</v>
      </c>
    </row>
    <row r="75" spans="1:46" ht="15.75">
      <c r="A75" s="24"/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71">
        <f t="shared" si="2"/>
      </c>
      <c r="AR75" s="72"/>
      <c r="AS75" s="73">
        <f t="shared" si="3"/>
      </c>
      <c r="AT75" s="24" t="s">
        <v>39</v>
      </c>
    </row>
    <row r="76" spans="1:46" ht="15.75">
      <c r="A76" s="24"/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33">
        <f t="shared" si="2"/>
      </c>
      <c r="AR76" s="32"/>
      <c r="AS76" s="23">
        <f t="shared" si="3"/>
      </c>
      <c r="AT76" s="24"/>
    </row>
    <row r="77" spans="1:46" ht="15.75">
      <c r="A77" s="24"/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33">
        <f t="shared" si="2"/>
      </c>
      <c r="AR77" s="32"/>
      <c r="AS77" s="23">
        <f t="shared" si="3"/>
      </c>
      <c r="AT77" s="24"/>
    </row>
    <row r="78" spans="1:46" ht="15.75">
      <c r="A78" s="24"/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33">
        <f t="shared" si="2"/>
      </c>
      <c r="AR78" s="32"/>
      <c r="AS78" s="23">
        <f t="shared" si="3"/>
      </c>
      <c r="AT78" s="24"/>
    </row>
    <row r="79" spans="1:46" ht="15.75">
      <c r="A79" s="24"/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33">
        <f t="shared" si="2"/>
      </c>
      <c r="AR79" s="32"/>
      <c r="AS79" s="23">
        <f t="shared" si="3"/>
      </c>
      <c r="AT79" s="24"/>
    </row>
    <row r="80" spans="1:46" ht="15.75">
      <c r="A80" s="24"/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33">
        <f t="shared" si="2"/>
      </c>
      <c r="AR80" s="32"/>
      <c r="AS80" s="23">
        <f t="shared" si="3"/>
      </c>
      <c r="AT80" s="24"/>
    </row>
    <row r="81" spans="1:46" ht="15.75">
      <c r="A81" s="24"/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33">
        <f t="shared" si="2"/>
      </c>
      <c r="AR81" s="32"/>
      <c r="AS81" s="23">
        <f t="shared" si="3"/>
      </c>
      <c r="AT81" s="24"/>
    </row>
    <row r="82" spans="1:46" ht="15.75">
      <c r="A82" s="24"/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71">
        <f t="shared" si="2"/>
      </c>
      <c r="AR82" s="72"/>
      <c r="AS82" s="73">
        <f t="shared" si="3"/>
      </c>
      <c r="AT82" s="24" t="s">
        <v>39</v>
      </c>
    </row>
    <row r="83" spans="1:46" ht="15.75">
      <c r="A83" s="24"/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71">
        <f t="shared" si="2"/>
      </c>
      <c r="AR83" s="72"/>
      <c r="AS83" s="73">
        <f t="shared" si="3"/>
      </c>
      <c r="AT83" s="24" t="s">
        <v>39</v>
      </c>
    </row>
    <row r="84" spans="1:46" ht="15.75">
      <c r="A84" s="24"/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2"/>
      </c>
      <c r="AR84" s="32"/>
      <c r="AS84" s="23">
        <f t="shared" si="3"/>
      </c>
      <c r="AT84" s="24"/>
    </row>
    <row r="85" spans="1:46" ht="15.75">
      <c r="A85" s="24"/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2"/>
      </c>
      <c r="AR85" s="32"/>
      <c r="AS85" s="23">
        <f t="shared" si="3"/>
      </c>
      <c r="AT85" s="24"/>
    </row>
    <row r="86" spans="1:46" ht="15.75">
      <c r="A86" s="24"/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aca="true" t="shared" si="4" ref="AQ86:AQ109">IF(C86="","",SUM(H86:AK86))</f>
      </c>
      <c r="AR86" s="32"/>
      <c r="AS86" s="23">
        <f aca="true" t="shared" si="5" ref="AS86:AS109">IF(AQ86="","",AQ86/T$20)</f>
      </c>
      <c r="AT86" s="24"/>
    </row>
    <row r="87" spans="1:46" ht="15.75">
      <c r="A87" s="24"/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t="shared" si="4"/>
      </c>
      <c r="AR87" s="32"/>
      <c r="AS87" s="23">
        <f t="shared" si="5"/>
      </c>
      <c r="AT87" s="24"/>
    </row>
    <row r="88" spans="1:46" ht="15.75">
      <c r="A88" s="24"/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4"/>
      </c>
      <c r="AR88" s="32"/>
      <c r="AS88" s="23">
        <f t="shared" si="5"/>
      </c>
      <c r="AT88" s="24"/>
    </row>
    <row r="89" spans="1:46" ht="15.75">
      <c r="A89" s="24"/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4"/>
      </c>
      <c r="AR89" s="32"/>
      <c r="AS89" s="23">
        <f t="shared" si="5"/>
      </c>
      <c r="AT89" s="24"/>
    </row>
    <row r="90" spans="1:46" ht="15.75">
      <c r="A90" s="24"/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71">
        <f t="shared" si="4"/>
      </c>
      <c r="AR90" s="72"/>
      <c r="AS90" s="73">
        <f t="shared" si="5"/>
      </c>
      <c r="AT90" s="24" t="s">
        <v>39</v>
      </c>
    </row>
    <row r="91" spans="1:46" ht="15.75">
      <c r="A91" s="24"/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4"/>
      </c>
      <c r="AR91" s="32"/>
      <c r="AS91" s="23">
        <f t="shared" si="5"/>
      </c>
      <c r="AT91" s="24"/>
    </row>
    <row r="92" spans="1:46" ht="15.75">
      <c r="A92" s="24"/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4"/>
      </c>
      <c r="AR92" s="32"/>
      <c r="AS92" s="23">
        <f t="shared" si="5"/>
      </c>
      <c r="AT92" s="24"/>
    </row>
    <row r="93" spans="1:46" ht="15.75">
      <c r="A93" s="24"/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t="shared" si="4"/>
      </c>
      <c r="AR93" s="32"/>
      <c r="AS93" s="23">
        <f t="shared" si="5"/>
      </c>
      <c r="AT93" s="24"/>
    </row>
    <row r="94" spans="1:46" ht="15.75">
      <c r="A94" s="24"/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4"/>
      </c>
      <c r="AR94" s="32"/>
      <c r="AS94" s="23">
        <f t="shared" si="5"/>
      </c>
      <c r="AT94" s="24"/>
    </row>
    <row r="95" spans="1:46" ht="15.75">
      <c r="A95" s="24"/>
      <c r="B95" s="21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4"/>
      </c>
      <c r="AR95" s="32"/>
      <c r="AS95" s="23">
        <f t="shared" si="5"/>
      </c>
      <c r="AT95" s="24"/>
    </row>
    <row r="96" spans="1:46" ht="15.75">
      <c r="A96" s="24"/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4"/>
      </c>
      <c r="AR96" s="32"/>
      <c r="AS96" s="23">
        <f t="shared" si="5"/>
      </c>
      <c r="AT96" s="24"/>
    </row>
    <row r="97" spans="1:46" ht="31.5">
      <c r="A97" s="24"/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71">
        <f t="shared" si="4"/>
      </c>
      <c r="AR97" s="72"/>
      <c r="AS97" s="73">
        <f t="shared" si="5"/>
      </c>
      <c r="AT97" s="24" t="s">
        <v>38</v>
      </c>
    </row>
    <row r="98" spans="1:46" ht="15.75">
      <c r="A98" s="24"/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4"/>
      </c>
      <c r="AR98" s="32"/>
      <c r="AS98" s="23">
        <f t="shared" si="5"/>
      </c>
      <c r="AT98" s="24"/>
    </row>
    <row r="99" spans="1:46" ht="15.75">
      <c r="A99" s="24"/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4"/>
      </c>
      <c r="AR99" s="32"/>
      <c r="AS99" s="23">
        <f t="shared" si="5"/>
      </c>
      <c r="AT99" s="24"/>
    </row>
    <row r="100" spans="1:46" ht="15.75">
      <c r="A100" s="24"/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4"/>
      </c>
      <c r="AR100" s="32"/>
      <c r="AS100" s="23">
        <f t="shared" si="5"/>
      </c>
      <c r="AT100" s="24"/>
    </row>
    <row r="101" spans="1:46" ht="15.75">
      <c r="A101" s="24"/>
      <c r="B101" s="70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4"/>
      </c>
      <c r="AR101" s="32"/>
      <c r="AS101" s="23">
        <f t="shared" si="5"/>
      </c>
      <c r="AT101" s="24"/>
    </row>
    <row r="102" spans="1:46" ht="15.75">
      <c r="A102" s="24"/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4"/>
      </c>
      <c r="AR102" s="32"/>
      <c r="AS102" s="23">
        <f t="shared" si="5"/>
      </c>
      <c r="AT102" s="24"/>
    </row>
    <row r="103" spans="1:46" ht="15.75">
      <c r="A103" s="24"/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4"/>
      </c>
      <c r="AR103" s="32"/>
      <c r="AS103" s="23">
        <f t="shared" si="5"/>
      </c>
      <c r="AT103" s="24"/>
    </row>
    <row r="104" spans="1:46" ht="15.75">
      <c r="A104" s="24"/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4"/>
      </c>
      <c r="AR104" s="32"/>
      <c r="AS104" s="23">
        <f t="shared" si="5"/>
      </c>
      <c r="AT104" s="24"/>
    </row>
    <row r="105" spans="1:46" ht="31.5">
      <c r="A105" s="24"/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71">
        <f t="shared" si="4"/>
      </c>
      <c r="AR105" s="72"/>
      <c r="AS105" s="73">
        <f t="shared" si="5"/>
      </c>
      <c r="AT105" s="24" t="s">
        <v>38</v>
      </c>
    </row>
    <row r="106" spans="1:46" ht="15.75">
      <c r="A106" s="24"/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4"/>
      </c>
      <c r="AR106" s="32"/>
      <c r="AS106" s="23">
        <f t="shared" si="5"/>
      </c>
      <c r="AT106" s="24"/>
    </row>
    <row r="107" spans="1:46" ht="15.75">
      <c r="A107" s="24"/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4"/>
      </c>
      <c r="AR107" s="32"/>
      <c r="AS107" s="23">
        <f t="shared" si="5"/>
      </c>
      <c r="AT107" s="24"/>
    </row>
    <row r="108" spans="1:46" ht="15.75">
      <c r="A108" s="24"/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4"/>
      </c>
      <c r="AR108" s="32"/>
      <c r="AS108" s="23">
        <f t="shared" si="5"/>
      </c>
      <c r="AT108" s="24"/>
    </row>
    <row r="109" spans="1:46" ht="15.75">
      <c r="A109" s="24"/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4"/>
      </c>
      <c r="AR109" s="32"/>
      <c r="AS109" s="23">
        <f t="shared" si="5"/>
      </c>
      <c r="AT109" s="24"/>
    </row>
    <row r="110" spans="1:46" ht="15.75">
      <c r="A110" s="24"/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aca="true" t="shared" si="6" ref="AQ110:AQ150">IF(C110="","",SUM(H110:AK110))</f>
      </c>
      <c r="AR110" s="32"/>
      <c r="AS110" s="23">
        <f aca="true" t="shared" si="7" ref="AS110:AS150">IF(AQ110="","",AQ110/T$20)</f>
      </c>
      <c r="AT110" s="24"/>
    </row>
    <row r="111" spans="1:46" ht="15.75">
      <c r="A111" s="24"/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6"/>
      </c>
      <c r="AR111" s="32"/>
      <c r="AS111" s="23">
        <f t="shared" si="7"/>
      </c>
      <c r="AT111" s="24"/>
    </row>
    <row r="112" spans="1:46" ht="15.75">
      <c r="A112" s="24"/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6"/>
      </c>
      <c r="AR112" s="32"/>
      <c r="AS112" s="23">
        <f t="shared" si="7"/>
      </c>
      <c r="AT112" s="24"/>
    </row>
    <row r="113" spans="1:46" ht="15.75">
      <c r="A113" s="24"/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6"/>
      </c>
      <c r="AR113" s="32"/>
      <c r="AS113" s="23">
        <f t="shared" si="7"/>
      </c>
      <c r="AT113" s="24"/>
    </row>
    <row r="114" spans="1:46" ht="15.75">
      <c r="A114" s="24"/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6"/>
      </c>
      <c r="AR114" s="32"/>
      <c r="AS114" s="23">
        <f t="shared" si="7"/>
      </c>
      <c r="AT114" s="24"/>
    </row>
    <row r="115" spans="1:46" ht="15.75">
      <c r="A115" s="24"/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6"/>
      </c>
      <c r="AR115" s="32"/>
      <c r="AS115" s="23">
        <f t="shared" si="7"/>
      </c>
      <c r="AT115" s="24"/>
    </row>
    <row r="116" spans="1:46" ht="15.75">
      <c r="A116" s="24"/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6"/>
      </c>
      <c r="AR116" s="32"/>
      <c r="AS116" s="23">
        <f t="shared" si="7"/>
      </c>
      <c r="AT116" s="24"/>
    </row>
    <row r="117" spans="1:46" ht="15.75">
      <c r="A117" s="24"/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6"/>
      </c>
      <c r="AR117" s="32"/>
      <c r="AS117" s="23">
        <f t="shared" si="7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6"/>
      </c>
      <c r="AR118" s="32"/>
      <c r="AS118" s="23">
        <f t="shared" si="7"/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6"/>
      </c>
      <c r="AR119" s="32"/>
      <c r="AS119" s="23">
        <f t="shared" si="7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6"/>
      </c>
      <c r="AR120" s="32"/>
      <c r="AS120" s="23">
        <f t="shared" si="7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6"/>
      </c>
      <c r="AR121" s="32"/>
      <c r="AS121" s="23">
        <f t="shared" si="7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6"/>
      </c>
      <c r="AR122" s="32"/>
      <c r="AS122" s="23">
        <f t="shared" si="7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6"/>
      </c>
      <c r="AR123" s="32"/>
      <c r="AS123" s="23">
        <f t="shared" si="7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6"/>
      </c>
      <c r="AR124" s="32"/>
      <c r="AS124" s="23">
        <f t="shared" si="7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6"/>
      </c>
      <c r="AR125" s="32"/>
      <c r="AS125" s="23">
        <f t="shared" si="7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6"/>
      </c>
      <c r="AR126" s="32"/>
      <c r="AS126" s="23">
        <f t="shared" si="7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6"/>
      </c>
      <c r="AR127" s="32"/>
      <c r="AS127" s="23">
        <f t="shared" si="7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6"/>
      </c>
      <c r="AR128" s="32"/>
      <c r="AS128" s="23">
        <f t="shared" si="7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6"/>
      </c>
      <c r="AR129" s="32"/>
      <c r="AS129" s="23">
        <f t="shared" si="7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6"/>
      </c>
      <c r="AR130" s="32"/>
      <c r="AS130" s="23">
        <f t="shared" si="7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6"/>
      </c>
      <c r="AR131" s="32"/>
      <c r="AS131" s="23">
        <f t="shared" si="7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6"/>
      </c>
      <c r="AR132" s="32"/>
      <c r="AS132" s="23">
        <f t="shared" si="7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6"/>
      </c>
      <c r="AR133" s="32"/>
      <c r="AS133" s="23">
        <f t="shared" si="7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6"/>
      </c>
      <c r="AR134" s="32"/>
      <c r="AS134" s="23">
        <f t="shared" si="7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6"/>
      </c>
      <c r="AR135" s="32"/>
      <c r="AS135" s="23">
        <f t="shared" si="7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6"/>
      </c>
      <c r="AR136" s="32"/>
      <c r="AS136" s="23">
        <f t="shared" si="7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6"/>
      </c>
      <c r="AR137" s="32"/>
      <c r="AS137" s="23">
        <f t="shared" si="7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6"/>
      </c>
      <c r="AR138" s="32"/>
      <c r="AS138" s="23">
        <f t="shared" si="7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6"/>
      </c>
      <c r="AR139" s="32"/>
      <c r="AS139" s="23">
        <f t="shared" si="7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6"/>
      </c>
      <c r="AR140" s="32"/>
      <c r="AS140" s="23">
        <f t="shared" si="7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6"/>
      </c>
      <c r="AR141" s="32"/>
      <c r="AS141" s="23">
        <f t="shared" si="7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6"/>
      </c>
      <c r="AR142" s="32"/>
      <c r="AS142" s="23">
        <f t="shared" si="7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6"/>
      </c>
      <c r="AR143" s="32"/>
      <c r="AS143" s="23">
        <f t="shared" si="7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6"/>
      </c>
      <c r="AR144" s="32"/>
      <c r="AS144" s="23">
        <f t="shared" si="7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6"/>
      </c>
      <c r="AR145" s="32"/>
      <c r="AS145" s="23">
        <f t="shared" si="7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6"/>
      </c>
      <c r="AR146" s="32"/>
      <c r="AS146" s="23">
        <f t="shared" si="7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6"/>
      </c>
      <c r="AR147" s="32"/>
      <c r="AS147" s="23">
        <f t="shared" si="7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6"/>
      </c>
      <c r="AR148" s="32"/>
      <c r="AS148" s="23">
        <f t="shared" si="7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6"/>
      </c>
      <c r="AR149" s="32"/>
      <c r="AS149" s="23">
        <f t="shared" si="7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6"/>
      </c>
      <c r="AR150" s="32"/>
      <c r="AS150" s="23">
        <f t="shared" si="7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8" ref="AQ151:AQ214">IF(C151="","",SUM(H151:AK151))</f>
      </c>
      <c r="AR151" s="32"/>
      <c r="AS151" s="23">
        <f aca="true" t="shared" si="9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8"/>
      </c>
      <c r="AR152" s="32"/>
      <c r="AS152" s="23">
        <f t="shared" si="9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8"/>
      </c>
      <c r="AR153" s="32"/>
      <c r="AS153" s="23">
        <f t="shared" si="9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8"/>
      </c>
      <c r="AR154" s="32"/>
      <c r="AS154" s="23">
        <f t="shared" si="9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8"/>
      </c>
      <c r="AR155" s="32"/>
      <c r="AS155" s="23">
        <f t="shared" si="9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8"/>
      </c>
      <c r="AR156" s="32"/>
      <c r="AS156" s="23">
        <f t="shared" si="9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8"/>
      </c>
      <c r="AR157" s="32"/>
      <c r="AS157" s="23">
        <f t="shared" si="9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8"/>
      </c>
      <c r="AR158" s="32"/>
      <c r="AS158" s="23">
        <f t="shared" si="9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8"/>
      </c>
      <c r="AR159" s="32"/>
      <c r="AS159" s="23">
        <f t="shared" si="9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8"/>
      </c>
      <c r="AR160" s="32"/>
      <c r="AS160" s="23">
        <f t="shared" si="9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8"/>
      </c>
      <c r="AR161" s="32"/>
      <c r="AS161" s="23">
        <f t="shared" si="9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8"/>
      </c>
      <c r="AR162" s="32"/>
      <c r="AS162" s="23">
        <f t="shared" si="9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8"/>
      </c>
      <c r="AR163" s="32"/>
      <c r="AS163" s="23">
        <f t="shared" si="9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8"/>
      </c>
      <c r="AR164" s="32"/>
      <c r="AS164" s="23">
        <f t="shared" si="9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8"/>
      </c>
      <c r="AR165" s="32"/>
      <c r="AS165" s="23">
        <f t="shared" si="9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8"/>
      </c>
      <c r="AR166" s="32"/>
      <c r="AS166" s="23">
        <f t="shared" si="9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8"/>
      </c>
      <c r="AR167" s="32"/>
      <c r="AS167" s="23">
        <f t="shared" si="9"/>
      </c>
      <c r="AT167" s="24"/>
    </row>
    <row r="168" spans="1:46" ht="15.75">
      <c r="A168" s="24">
        <f>IF(C168="","",A167+1)</f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8"/>
      </c>
      <c r="AR168" s="32"/>
      <c r="AS168" s="23">
        <f t="shared" si="9"/>
      </c>
      <c r="AT168" s="24"/>
    </row>
    <row r="169" spans="1:46" ht="15.75">
      <c r="A169" s="24">
        <f>IF(C169="","",A168+1)</f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8"/>
      </c>
      <c r="AR169" s="32"/>
      <c r="AS169" s="23">
        <f t="shared" si="9"/>
      </c>
      <c r="AT169" s="24"/>
    </row>
    <row r="170" spans="1:46" ht="15.75">
      <c r="A170" s="24">
        <f aca="true" t="shared" si="10" ref="A170:A233">IF(C170="","",A169+1)</f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8"/>
      </c>
      <c r="AR170" s="32"/>
      <c r="AS170" s="23">
        <f t="shared" si="9"/>
      </c>
      <c r="AT170" s="24"/>
    </row>
    <row r="171" spans="1:46" ht="15.75">
      <c r="A171" s="24">
        <f t="shared" si="10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8"/>
      </c>
      <c r="AR171" s="32"/>
      <c r="AS171" s="23">
        <f t="shared" si="9"/>
      </c>
      <c r="AT171" s="24"/>
    </row>
    <row r="172" spans="1:46" ht="15.75">
      <c r="A172" s="24">
        <f t="shared" si="10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8"/>
      </c>
      <c r="AR172" s="32"/>
      <c r="AS172" s="23">
        <f t="shared" si="9"/>
      </c>
      <c r="AT172" s="24"/>
    </row>
    <row r="173" spans="1:46" ht="15.75">
      <c r="A173" s="24">
        <f t="shared" si="10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8"/>
      </c>
      <c r="AR173" s="32"/>
      <c r="AS173" s="23">
        <f t="shared" si="9"/>
      </c>
      <c r="AT173" s="24"/>
    </row>
    <row r="174" spans="1:46" ht="15.75">
      <c r="A174" s="24">
        <f t="shared" si="10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8"/>
      </c>
      <c r="AR174" s="32"/>
      <c r="AS174" s="23">
        <f t="shared" si="9"/>
      </c>
      <c r="AT174" s="24"/>
    </row>
    <row r="175" spans="1:46" ht="15.75">
      <c r="A175" s="24">
        <f t="shared" si="10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8"/>
      </c>
      <c r="AR175" s="32"/>
      <c r="AS175" s="23">
        <f t="shared" si="9"/>
      </c>
      <c r="AT175" s="24"/>
    </row>
    <row r="176" spans="1:46" ht="15.75">
      <c r="A176" s="24">
        <f t="shared" si="10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8"/>
      </c>
      <c r="AR176" s="32"/>
      <c r="AS176" s="23">
        <f t="shared" si="9"/>
      </c>
      <c r="AT176" s="24"/>
    </row>
    <row r="177" spans="1:46" ht="15.75">
      <c r="A177" s="24">
        <f t="shared" si="10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8"/>
      </c>
      <c r="AR177" s="32"/>
      <c r="AS177" s="23">
        <f t="shared" si="9"/>
      </c>
      <c r="AT177" s="24"/>
    </row>
    <row r="178" spans="1:46" ht="15.75">
      <c r="A178" s="24">
        <f t="shared" si="10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8"/>
      </c>
      <c r="AR178" s="32"/>
      <c r="AS178" s="23">
        <f t="shared" si="9"/>
      </c>
      <c r="AT178" s="24"/>
    </row>
    <row r="179" spans="1:46" ht="15.75">
      <c r="A179" s="24">
        <f t="shared" si="10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8"/>
      </c>
      <c r="AR179" s="32"/>
      <c r="AS179" s="23">
        <f t="shared" si="9"/>
      </c>
      <c r="AT179" s="24"/>
    </row>
    <row r="180" spans="1:46" ht="15.75">
      <c r="A180" s="24">
        <f t="shared" si="10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8"/>
      </c>
      <c r="AR180" s="32"/>
      <c r="AS180" s="23">
        <f t="shared" si="9"/>
      </c>
      <c r="AT180" s="24"/>
    </row>
    <row r="181" spans="1:46" ht="15.75">
      <c r="A181" s="24">
        <f t="shared" si="10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8"/>
      </c>
      <c r="AR181" s="32"/>
      <c r="AS181" s="23">
        <f t="shared" si="9"/>
      </c>
      <c r="AT181" s="24"/>
    </row>
    <row r="182" spans="1:46" ht="15.75">
      <c r="A182" s="24">
        <f t="shared" si="10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8"/>
      </c>
      <c r="AR182" s="32"/>
      <c r="AS182" s="23">
        <f t="shared" si="9"/>
      </c>
      <c r="AT182" s="24"/>
    </row>
    <row r="183" spans="1:46" ht="15.75">
      <c r="A183" s="24">
        <f t="shared" si="10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8"/>
      </c>
      <c r="AR183" s="32"/>
      <c r="AS183" s="23">
        <f t="shared" si="9"/>
      </c>
      <c r="AT183" s="24"/>
    </row>
    <row r="184" spans="1:46" ht="15.75">
      <c r="A184" s="24">
        <f t="shared" si="10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8"/>
      </c>
      <c r="AR184" s="32"/>
      <c r="AS184" s="23">
        <f t="shared" si="9"/>
      </c>
      <c r="AT184" s="24"/>
    </row>
    <row r="185" spans="1:46" ht="15.75">
      <c r="A185" s="24">
        <f t="shared" si="10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8"/>
      </c>
      <c r="AR185" s="32"/>
      <c r="AS185" s="23">
        <f t="shared" si="9"/>
      </c>
      <c r="AT185" s="24"/>
    </row>
    <row r="186" spans="1:46" ht="15.75">
      <c r="A186" s="24">
        <f t="shared" si="10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8"/>
      </c>
      <c r="AR186" s="32"/>
      <c r="AS186" s="23">
        <f t="shared" si="9"/>
      </c>
      <c r="AT186" s="24"/>
    </row>
    <row r="187" spans="1:46" ht="15.75">
      <c r="A187" s="24">
        <f t="shared" si="10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8"/>
      </c>
      <c r="AR187" s="32"/>
      <c r="AS187" s="23">
        <f t="shared" si="9"/>
      </c>
      <c r="AT187" s="24"/>
    </row>
    <row r="188" spans="1:46" ht="15.75">
      <c r="A188" s="24">
        <f t="shared" si="10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8"/>
      </c>
      <c r="AR188" s="32"/>
      <c r="AS188" s="23">
        <f t="shared" si="9"/>
      </c>
      <c r="AT188" s="24"/>
    </row>
    <row r="189" spans="1:46" ht="15.75">
      <c r="A189" s="24">
        <f t="shared" si="10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8"/>
      </c>
      <c r="AR189" s="32"/>
      <c r="AS189" s="23">
        <f t="shared" si="9"/>
      </c>
      <c r="AT189" s="24"/>
    </row>
    <row r="190" spans="1:46" ht="15.75">
      <c r="A190" s="24">
        <f t="shared" si="10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8"/>
      </c>
      <c r="AR190" s="32"/>
      <c r="AS190" s="23">
        <f t="shared" si="9"/>
      </c>
      <c r="AT190" s="24"/>
    </row>
    <row r="191" spans="1:46" ht="15.75">
      <c r="A191" s="24">
        <f t="shared" si="10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8"/>
      </c>
      <c r="AR191" s="32"/>
      <c r="AS191" s="23">
        <f t="shared" si="9"/>
      </c>
      <c r="AT191" s="24"/>
    </row>
    <row r="192" spans="1:46" ht="15.75">
      <c r="A192" s="24">
        <f t="shared" si="10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8"/>
      </c>
      <c r="AR192" s="32"/>
      <c r="AS192" s="23">
        <f t="shared" si="9"/>
      </c>
      <c r="AT192" s="24"/>
    </row>
    <row r="193" spans="1:46" ht="15.75">
      <c r="A193" s="24">
        <f t="shared" si="10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8"/>
      </c>
      <c r="AR193" s="32"/>
      <c r="AS193" s="23">
        <f t="shared" si="9"/>
      </c>
      <c r="AT193" s="24"/>
    </row>
    <row r="194" spans="1:46" ht="15.75">
      <c r="A194" s="24">
        <f t="shared" si="10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8"/>
      </c>
      <c r="AR194" s="32"/>
      <c r="AS194" s="23">
        <f t="shared" si="9"/>
      </c>
      <c r="AT194" s="24"/>
    </row>
    <row r="195" spans="1:46" ht="15.75">
      <c r="A195" s="24">
        <f t="shared" si="10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8"/>
      </c>
      <c r="AR195" s="32"/>
      <c r="AS195" s="23">
        <f t="shared" si="9"/>
      </c>
      <c r="AT195" s="24"/>
    </row>
    <row r="196" spans="1:46" ht="15.75">
      <c r="A196" s="24">
        <f t="shared" si="10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8"/>
      </c>
      <c r="AR196" s="32"/>
      <c r="AS196" s="23">
        <f t="shared" si="9"/>
      </c>
      <c r="AT196" s="24"/>
    </row>
    <row r="197" spans="1:46" ht="15.75">
      <c r="A197" s="24">
        <f t="shared" si="10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8"/>
      </c>
      <c r="AR197" s="32"/>
      <c r="AS197" s="23">
        <f t="shared" si="9"/>
      </c>
      <c r="AT197" s="24"/>
    </row>
    <row r="198" spans="1:46" ht="15.75">
      <c r="A198" s="24">
        <f t="shared" si="10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8"/>
      </c>
      <c r="AR198" s="32"/>
      <c r="AS198" s="23">
        <f t="shared" si="9"/>
      </c>
      <c r="AT198" s="24"/>
    </row>
    <row r="199" spans="1:46" ht="15.75">
      <c r="A199" s="24">
        <f t="shared" si="10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8"/>
      </c>
      <c r="AR199" s="32"/>
      <c r="AS199" s="23">
        <f t="shared" si="9"/>
      </c>
      <c r="AT199" s="24"/>
    </row>
    <row r="200" spans="1:46" ht="15.75">
      <c r="A200" s="24">
        <f t="shared" si="10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8"/>
      </c>
      <c r="AR200" s="32"/>
      <c r="AS200" s="23">
        <f t="shared" si="9"/>
      </c>
      <c r="AT200" s="24"/>
    </row>
    <row r="201" spans="1:46" ht="15.75">
      <c r="A201" s="24">
        <f t="shared" si="10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8"/>
      </c>
      <c r="AR201" s="32"/>
      <c r="AS201" s="23">
        <f t="shared" si="9"/>
      </c>
      <c r="AT201" s="24"/>
    </row>
    <row r="202" spans="1:46" ht="15.75">
      <c r="A202" s="24">
        <f t="shared" si="10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8"/>
      </c>
      <c r="AR202" s="32"/>
      <c r="AS202" s="23">
        <f t="shared" si="9"/>
      </c>
      <c r="AT202" s="24"/>
    </row>
    <row r="203" spans="1:46" ht="15.75">
      <c r="A203" s="24">
        <f t="shared" si="10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8"/>
      </c>
      <c r="AR203" s="32"/>
      <c r="AS203" s="23">
        <f t="shared" si="9"/>
      </c>
      <c r="AT203" s="24"/>
    </row>
    <row r="204" spans="1:46" ht="15.75">
      <c r="A204" s="24">
        <f t="shared" si="10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8"/>
      </c>
      <c r="AR204" s="32"/>
      <c r="AS204" s="23">
        <f t="shared" si="9"/>
      </c>
      <c r="AT204" s="24"/>
    </row>
    <row r="205" spans="1:46" ht="15.75">
      <c r="A205" s="24">
        <f t="shared" si="10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8"/>
      </c>
      <c r="AR205" s="32"/>
      <c r="AS205" s="23">
        <f t="shared" si="9"/>
      </c>
      <c r="AT205" s="24"/>
    </row>
    <row r="206" spans="1:46" ht="15.75">
      <c r="A206" s="24">
        <f t="shared" si="10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8"/>
      </c>
      <c r="AR206" s="32"/>
      <c r="AS206" s="23">
        <f t="shared" si="9"/>
      </c>
      <c r="AT206" s="24"/>
    </row>
    <row r="207" spans="1:46" ht="15.75">
      <c r="A207" s="24">
        <f t="shared" si="10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8"/>
      </c>
      <c r="AR207" s="32"/>
      <c r="AS207" s="23">
        <f t="shared" si="9"/>
      </c>
      <c r="AT207" s="24"/>
    </row>
    <row r="208" spans="1:46" ht="15.75">
      <c r="A208" s="24">
        <f t="shared" si="10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8"/>
      </c>
      <c r="AR208" s="32"/>
      <c r="AS208" s="23">
        <f t="shared" si="9"/>
      </c>
      <c r="AT208" s="24"/>
    </row>
    <row r="209" spans="1:46" ht="15.75">
      <c r="A209" s="24">
        <f t="shared" si="10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8"/>
      </c>
      <c r="AR209" s="32"/>
      <c r="AS209" s="23">
        <f t="shared" si="9"/>
      </c>
      <c r="AT209" s="24"/>
    </row>
    <row r="210" spans="1:46" ht="15.75">
      <c r="A210" s="24">
        <f t="shared" si="10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8"/>
      </c>
      <c r="AR210" s="32"/>
      <c r="AS210" s="23">
        <f t="shared" si="9"/>
      </c>
      <c r="AT210" s="24"/>
    </row>
    <row r="211" spans="1:46" ht="15.75">
      <c r="A211" s="24">
        <f t="shared" si="10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8"/>
      </c>
      <c r="AR211" s="32"/>
      <c r="AS211" s="23">
        <f t="shared" si="9"/>
      </c>
      <c r="AT211" s="24"/>
    </row>
    <row r="212" spans="1:46" ht="15.75">
      <c r="A212" s="24">
        <f t="shared" si="10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8"/>
      </c>
      <c r="AR212" s="32"/>
      <c r="AS212" s="23">
        <f t="shared" si="9"/>
      </c>
      <c r="AT212" s="24"/>
    </row>
    <row r="213" spans="1:46" ht="15.75">
      <c r="A213" s="24">
        <f t="shared" si="10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8"/>
      </c>
      <c r="AR213" s="32"/>
      <c r="AS213" s="23">
        <f t="shared" si="9"/>
      </c>
      <c r="AT213" s="24"/>
    </row>
    <row r="214" spans="1:46" ht="15.75">
      <c r="A214" s="24">
        <f t="shared" si="10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8"/>
      </c>
      <c r="AR214" s="32"/>
      <c r="AS214" s="23">
        <f t="shared" si="9"/>
      </c>
      <c r="AT214" s="24"/>
    </row>
    <row r="215" spans="1:46" ht="15.75">
      <c r="A215" s="24">
        <f t="shared" si="10"/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1" ref="AQ215:AQ278">IF(C215="","",SUM(H215:AK215))</f>
      </c>
      <c r="AR215" s="32"/>
      <c r="AS215" s="23">
        <f aca="true" t="shared" si="12" ref="AS215:AS278">IF(AQ215="","",AQ215/T$20)</f>
      </c>
      <c r="AT215" s="24"/>
    </row>
    <row r="216" spans="1:46" ht="15.75">
      <c r="A216" s="24">
        <f t="shared" si="10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1"/>
      </c>
      <c r="AR216" s="32"/>
      <c r="AS216" s="23">
        <f t="shared" si="12"/>
      </c>
      <c r="AT216" s="24"/>
    </row>
    <row r="217" spans="1:46" ht="15.75">
      <c r="A217" s="24">
        <f t="shared" si="10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1"/>
      </c>
      <c r="AR217" s="32"/>
      <c r="AS217" s="23">
        <f t="shared" si="12"/>
      </c>
      <c r="AT217" s="24"/>
    </row>
    <row r="218" spans="1:46" ht="15.75">
      <c r="A218" s="24">
        <f t="shared" si="10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1"/>
      </c>
      <c r="AR218" s="32"/>
      <c r="AS218" s="23">
        <f t="shared" si="12"/>
      </c>
      <c r="AT218" s="24"/>
    </row>
    <row r="219" spans="1:46" ht="15.75">
      <c r="A219" s="24">
        <f t="shared" si="10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1"/>
      </c>
      <c r="AR219" s="32"/>
      <c r="AS219" s="23">
        <f t="shared" si="12"/>
      </c>
      <c r="AT219" s="24"/>
    </row>
    <row r="220" spans="1:46" ht="15.75">
      <c r="A220" s="24">
        <f t="shared" si="10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1"/>
      </c>
      <c r="AR220" s="32"/>
      <c r="AS220" s="23">
        <f t="shared" si="12"/>
      </c>
      <c r="AT220" s="24"/>
    </row>
    <row r="221" spans="1:46" ht="15.75">
      <c r="A221" s="24">
        <f t="shared" si="10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1"/>
      </c>
      <c r="AR221" s="32"/>
      <c r="AS221" s="23">
        <f t="shared" si="12"/>
      </c>
      <c r="AT221" s="24"/>
    </row>
    <row r="222" spans="1:46" ht="15.75">
      <c r="A222" s="24">
        <f t="shared" si="10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1"/>
      </c>
      <c r="AR222" s="32"/>
      <c r="AS222" s="23">
        <f t="shared" si="12"/>
      </c>
      <c r="AT222" s="24"/>
    </row>
    <row r="223" spans="1:46" ht="15.75">
      <c r="A223" s="24">
        <f t="shared" si="10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1"/>
      </c>
      <c r="AR223" s="32"/>
      <c r="AS223" s="23">
        <f t="shared" si="12"/>
      </c>
      <c r="AT223" s="24"/>
    </row>
    <row r="224" spans="1:46" ht="15.75">
      <c r="A224" s="24">
        <f t="shared" si="10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1"/>
      </c>
      <c r="AR224" s="32"/>
      <c r="AS224" s="23">
        <f t="shared" si="12"/>
      </c>
      <c r="AT224" s="24"/>
    </row>
    <row r="225" spans="1:46" ht="15.75">
      <c r="A225" s="24">
        <f t="shared" si="10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1"/>
      </c>
      <c r="AR225" s="32"/>
      <c r="AS225" s="23">
        <f t="shared" si="12"/>
      </c>
      <c r="AT225" s="24"/>
    </row>
    <row r="226" spans="1:46" ht="15.75">
      <c r="A226" s="24">
        <f t="shared" si="10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1"/>
      </c>
      <c r="AR226" s="32"/>
      <c r="AS226" s="23">
        <f t="shared" si="12"/>
      </c>
      <c r="AT226" s="24"/>
    </row>
    <row r="227" spans="1:46" ht="15.75">
      <c r="A227" s="24">
        <f t="shared" si="10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1"/>
      </c>
      <c r="AR227" s="32"/>
      <c r="AS227" s="23">
        <f t="shared" si="12"/>
      </c>
      <c r="AT227" s="24"/>
    </row>
    <row r="228" spans="1:46" ht="15.75">
      <c r="A228" s="24">
        <f t="shared" si="10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1"/>
      </c>
      <c r="AR228" s="32"/>
      <c r="AS228" s="23">
        <f t="shared" si="12"/>
      </c>
      <c r="AT228" s="24"/>
    </row>
    <row r="229" spans="1:46" ht="15.75">
      <c r="A229" s="24">
        <f t="shared" si="10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1"/>
      </c>
      <c r="AR229" s="32"/>
      <c r="AS229" s="23">
        <f t="shared" si="12"/>
      </c>
      <c r="AT229" s="24"/>
    </row>
    <row r="230" spans="1:46" ht="15.75">
      <c r="A230" s="24">
        <f t="shared" si="10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1"/>
      </c>
      <c r="AR230" s="32"/>
      <c r="AS230" s="23">
        <f t="shared" si="12"/>
      </c>
      <c r="AT230" s="24"/>
    </row>
    <row r="231" spans="1:46" ht="15.75">
      <c r="A231" s="24">
        <f t="shared" si="10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1"/>
      </c>
      <c r="AR231" s="32"/>
      <c r="AS231" s="23">
        <f t="shared" si="12"/>
      </c>
      <c r="AT231" s="24"/>
    </row>
    <row r="232" spans="1:46" ht="15.75">
      <c r="A232" s="24">
        <f t="shared" si="10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1"/>
      </c>
      <c r="AR232" s="32"/>
      <c r="AS232" s="23">
        <f t="shared" si="12"/>
      </c>
      <c r="AT232" s="24"/>
    </row>
    <row r="233" spans="1:46" ht="15.75">
      <c r="A233" s="24">
        <f t="shared" si="10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1"/>
      </c>
      <c r="AR233" s="32"/>
      <c r="AS233" s="23">
        <f t="shared" si="12"/>
      </c>
      <c r="AT233" s="24"/>
    </row>
    <row r="234" spans="1:46" ht="15.75">
      <c r="A234" s="24">
        <f aca="true" t="shared" si="13" ref="A234:A297">IF(C234="","",A233+1)</f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1"/>
      </c>
      <c r="AR234" s="32"/>
      <c r="AS234" s="23">
        <f t="shared" si="12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1"/>
      </c>
      <c r="AR235" s="32"/>
      <c r="AS235" s="23">
        <f t="shared" si="12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1"/>
      </c>
      <c r="AR236" s="32"/>
      <c r="AS236" s="23">
        <f t="shared" si="12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1"/>
      </c>
      <c r="AR237" s="32"/>
      <c r="AS237" s="23">
        <f t="shared" si="12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1"/>
      </c>
      <c r="AR238" s="32"/>
      <c r="AS238" s="23">
        <f t="shared" si="12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1"/>
      </c>
      <c r="AR239" s="32"/>
      <c r="AS239" s="23">
        <f t="shared" si="12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1"/>
      </c>
      <c r="AR240" s="32"/>
      <c r="AS240" s="23">
        <f t="shared" si="12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1"/>
      </c>
      <c r="AR241" s="32"/>
      <c r="AS241" s="23">
        <f t="shared" si="12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1"/>
      </c>
      <c r="AR242" s="32"/>
      <c r="AS242" s="23">
        <f t="shared" si="12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1"/>
      </c>
      <c r="AR243" s="32"/>
      <c r="AS243" s="23">
        <f t="shared" si="12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1"/>
      </c>
      <c r="AR244" s="32"/>
      <c r="AS244" s="23">
        <f t="shared" si="12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1"/>
      </c>
      <c r="AR245" s="32"/>
      <c r="AS245" s="23">
        <f t="shared" si="12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1"/>
      </c>
      <c r="AR246" s="32"/>
      <c r="AS246" s="23">
        <f t="shared" si="12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1"/>
      </c>
      <c r="AR247" s="32"/>
      <c r="AS247" s="23">
        <f t="shared" si="12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1"/>
      </c>
      <c r="AR248" s="32"/>
      <c r="AS248" s="23">
        <f t="shared" si="12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1"/>
      </c>
      <c r="AR249" s="32"/>
      <c r="AS249" s="23">
        <f t="shared" si="12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1"/>
      </c>
      <c r="AR250" s="32"/>
      <c r="AS250" s="23">
        <f t="shared" si="12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1"/>
      </c>
      <c r="AR251" s="32"/>
      <c r="AS251" s="23">
        <f t="shared" si="12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1"/>
      </c>
      <c r="AR252" s="32"/>
      <c r="AS252" s="23">
        <f t="shared" si="12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1"/>
      </c>
      <c r="AR253" s="32"/>
      <c r="AS253" s="23">
        <f t="shared" si="12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1"/>
      </c>
      <c r="AR254" s="32"/>
      <c r="AS254" s="23">
        <f t="shared" si="12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1"/>
      </c>
      <c r="AR255" s="32"/>
      <c r="AS255" s="23">
        <f t="shared" si="12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1"/>
      </c>
      <c r="AR256" s="32"/>
      <c r="AS256" s="23">
        <f t="shared" si="12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1"/>
      </c>
      <c r="AR257" s="32"/>
      <c r="AS257" s="23">
        <f t="shared" si="12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1"/>
      </c>
      <c r="AR258" s="32"/>
      <c r="AS258" s="23">
        <f t="shared" si="12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1"/>
      </c>
      <c r="AR259" s="32"/>
      <c r="AS259" s="23">
        <f t="shared" si="12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1"/>
      </c>
      <c r="AR260" s="32"/>
      <c r="AS260" s="23">
        <f t="shared" si="12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1"/>
      </c>
      <c r="AR261" s="32"/>
      <c r="AS261" s="23">
        <f t="shared" si="12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1"/>
      </c>
      <c r="AR262" s="32"/>
      <c r="AS262" s="23">
        <f t="shared" si="12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1"/>
      </c>
      <c r="AR263" s="32"/>
      <c r="AS263" s="23">
        <f t="shared" si="12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1"/>
      </c>
      <c r="AR264" s="32"/>
      <c r="AS264" s="23">
        <f t="shared" si="12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1"/>
      </c>
      <c r="AR265" s="32"/>
      <c r="AS265" s="23">
        <f t="shared" si="12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1"/>
      </c>
      <c r="AR266" s="32"/>
      <c r="AS266" s="23">
        <f t="shared" si="12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1"/>
      </c>
      <c r="AR267" s="32"/>
      <c r="AS267" s="23">
        <f t="shared" si="12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1"/>
      </c>
      <c r="AR268" s="32"/>
      <c r="AS268" s="23">
        <f t="shared" si="12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1"/>
      </c>
      <c r="AR269" s="32"/>
      <c r="AS269" s="23">
        <f t="shared" si="12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1"/>
      </c>
      <c r="AR270" s="32"/>
      <c r="AS270" s="23">
        <f t="shared" si="12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1"/>
      </c>
      <c r="AR271" s="32"/>
      <c r="AS271" s="23">
        <f t="shared" si="12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1"/>
      </c>
      <c r="AR272" s="32"/>
      <c r="AS272" s="23">
        <f t="shared" si="12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1"/>
      </c>
      <c r="AR273" s="32"/>
      <c r="AS273" s="23">
        <f t="shared" si="12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1"/>
      </c>
      <c r="AR274" s="32"/>
      <c r="AS274" s="23">
        <f t="shared" si="12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1"/>
      </c>
      <c r="AR275" s="32"/>
      <c r="AS275" s="23">
        <f t="shared" si="12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1"/>
      </c>
      <c r="AR276" s="32"/>
      <c r="AS276" s="23">
        <f t="shared" si="12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1"/>
      </c>
      <c r="AR277" s="32"/>
      <c r="AS277" s="23">
        <f t="shared" si="12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1"/>
      </c>
      <c r="AR278" s="32"/>
      <c r="AS278" s="23">
        <f t="shared" si="12"/>
      </c>
      <c r="AT278" s="24"/>
    </row>
    <row r="279" spans="1:46" ht="15.75">
      <c r="A279" s="24">
        <f t="shared" si="13"/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4" ref="AQ279:AQ342">IF(C279="","",SUM(H279:AK279))</f>
      </c>
      <c r="AR279" s="32"/>
      <c r="AS279" s="23">
        <f aca="true" t="shared" si="15" ref="AS279:AS342">IF(AQ279="","",AQ279/T$20)</f>
      </c>
      <c r="AT279" s="24"/>
    </row>
    <row r="280" spans="1:46" ht="15.75">
      <c r="A280" s="24">
        <f t="shared" si="13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4"/>
      </c>
      <c r="AR280" s="32"/>
      <c r="AS280" s="23">
        <f t="shared" si="15"/>
      </c>
      <c r="AT280" s="24"/>
    </row>
    <row r="281" spans="1:46" ht="15.75">
      <c r="A281" s="24">
        <f t="shared" si="13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4"/>
      </c>
      <c r="AR281" s="32"/>
      <c r="AS281" s="23">
        <f t="shared" si="15"/>
      </c>
      <c r="AT281" s="24"/>
    </row>
    <row r="282" spans="1:46" ht="15.75">
      <c r="A282" s="24">
        <f t="shared" si="13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4"/>
      </c>
      <c r="AR282" s="32"/>
      <c r="AS282" s="23">
        <f t="shared" si="15"/>
      </c>
      <c r="AT282" s="24"/>
    </row>
    <row r="283" spans="1:46" ht="15.75">
      <c r="A283" s="24">
        <f t="shared" si="13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4"/>
      </c>
      <c r="AR283" s="32"/>
      <c r="AS283" s="23">
        <f t="shared" si="15"/>
      </c>
      <c r="AT283" s="24"/>
    </row>
    <row r="284" spans="1:46" ht="15.75">
      <c r="A284" s="24">
        <f t="shared" si="13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4"/>
      </c>
      <c r="AR284" s="32"/>
      <c r="AS284" s="23">
        <f t="shared" si="15"/>
      </c>
      <c r="AT284" s="24"/>
    </row>
    <row r="285" spans="1:46" ht="15.75">
      <c r="A285" s="24">
        <f t="shared" si="13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4"/>
      </c>
      <c r="AR285" s="32"/>
      <c r="AS285" s="23">
        <f t="shared" si="15"/>
      </c>
      <c r="AT285" s="24"/>
    </row>
    <row r="286" spans="1:46" ht="15.75">
      <c r="A286" s="24">
        <f t="shared" si="13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4"/>
      </c>
      <c r="AR286" s="32"/>
      <c r="AS286" s="23">
        <f t="shared" si="15"/>
      </c>
      <c r="AT286" s="24"/>
    </row>
    <row r="287" spans="1:46" ht="15.75">
      <c r="A287" s="24">
        <f t="shared" si="13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4"/>
      </c>
      <c r="AR287" s="32"/>
      <c r="AS287" s="23">
        <f t="shared" si="15"/>
      </c>
      <c r="AT287" s="24"/>
    </row>
    <row r="288" spans="1:46" ht="15.75">
      <c r="A288" s="24">
        <f t="shared" si="13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4"/>
      </c>
      <c r="AR288" s="32"/>
      <c r="AS288" s="23">
        <f t="shared" si="15"/>
      </c>
      <c r="AT288" s="24"/>
    </row>
    <row r="289" spans="1:46" ht="15.75">
      <c r="A289" s="24">
        <f t="shared" si="13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4"/>
      </c>
      <c r="AR289" s="32"/>
      <c r="AS289" s="23">
        <f t="shared" si="15"/>
      </c>
      <c r="AT289" s="24"/>
    </row>
    <row r="290" spans="1:46" ht="15.75">
      <c r="A290" s="24">
        <f t="shared" si="13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4"/>
      </c>
      <c r="AR290" s="32"/>
      <c r="AS290" s="23">
        <f t="shared" si="15"/>
      </c>
      <c r="AT290" s="24"/>
    </row>
    <row r="291" spans="1:46" ht="15.75">
      <c r="A291" s="24">
        <f t="shared" si="13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4"/>
      </c>
      <c r="AR291" s="32"/>
      <c r="AS291" s="23">
        <f t="shared" si="15"/>
      </c>
      <c r="AT291" s="24"/>
    </row>
    <row r="292" spans="1:46" ht="15.75">
      <c r="A292" s="24">
        <f t="shared" si="13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4"/>
      </c>
      <c r="AR292" s="32"/>
      <c r="AS292" s="23">
        <f t="shared" si="15"/>
      </c>
      <c r="AT292" s="24"/>
    </row>
    <row r="293" spans="1:46" ht="15.75">
      <c r="A293" s="24">
        <f t="shared" si="13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4"/>
      </c>
      <c r="AR293" s="32"/>
      <c r="AS293" s="23">
        <f t="shared" si="15"/>
      </c>
      <c r="AT293" s="24"/>
    </row>
    <row r="294" spans="1:46" ht="15.75">
      <c r="A294" s="24">
        <f t="shared" si="13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4"/>
      </c>
      <c r="AR294" s="32"/>
      <c r="AS294" s="23">
        <f t="shared" si="15"/>
      </c>
      <c r="AT294" s="24"/>
    </row>
    <row r="295" spans="1:46" ht="15.75">
      <c r="A295" s="24">
        <f t="shared" si="13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4"/>
      </c>
      <c r="AR295" s="32"/>
      <c r="AS295" s="23">
        <f t="shared" si="15"/>
      </c>
      <c r="AT295" s="24"/>
    </row>
    <row r="296" spans="1:46" ht="15.75">
      <c r="A296" s="24">
        <f t="shared" si="13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4"/>
      </c>
      <c r="AR296" s="32"/>
      <c r="AS296" s="23">
        <f t="shared" si="15"/>
      </c>
      <c r="AT296" s="24"/>
    </row>
    <row r="297" spans="1:46" ht="15.75">
      <c r="A297" s="24">
        <f t="shared" si="13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4"/>
      </c>
      <c r="AR297" s="32"/>
      <c r="AS297" s="23">
        <f t="shared" si="15"/>
      </c>
      <c r="AT297" s="24"/>
    </row>
    <row r="298" spans="1:46" ht="15.75">
      <c r="A298" s="24">
        <f aca="true" t="shared" si="16" ref="A298:A361">IF(C298="","",A297+1)</f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4"/>
      </c>
      <c r="AR298" s="32"/>
      <c r="AS298" s="23">
        <f t="shared" si="15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4"/>
      </c>
      <c r="AR299" s="32"/>
      <c r="AS299" s="23">
        <f t="shared" si="15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4"/>
      </c>
      <c r="AR300" s="32"/>
      <c r="AS300" s="23">
        <f t="shared" si="15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4"/>
      </c>
      <c r="AR301" s="32"/>
      <c r="AS301" s="23">
        <f t="shared" si="15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4"/>
      </c>
      <c r="AR302" s="32"/>
      <c r="AS302" s="23">
        <f t="shared" si="15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4"/>
      </c>
      <c r="AR303" s="32"/>
      <c r="AS303" s="23">
        <f t="shared" si="15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4"/>
      </c>
      <c r="AR304" s="32"/>
      <c r="AS304" s="23">
        <f t="shared" si="15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4"/>
      </c>
      <c r="AR305" s="32"/>
      <c r="AS305" s="23">
        <f t="shared" si="15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4"/>
      </c>
      <c r="AR306" s="32"/>
      <c r="AS306" s="23">
        <f t="shared" si="15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4"/>
      </c>
      <c r="AR307" s="32"/>
      <c r="AS307" s="23">
        <f t="shared" si="15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4"/>
      </c>
      <c r="AR308" s="32"/>
      <c r="AS308" s="23">
        <f t="shared" si="15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4"/>
      </c>
      <c r="AR309" s="32"/>
      <c r="AS309" s="23">
        <f t="shared" si="15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4"/>
      </c>
      <c r="AR310" s="32"/>
      <c r="AS310" s="23">
        <f t="shared" si="15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4"/>
      </c>
      <c r="AR311" s="32"/>
      <c r="AS311" s="23">
        <f t="shared" si="15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4"/>
      </c>
      <c r="AR312" s="32"/>
      <c r="AS312" s="23">
        <f t="shared" si="15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4"/>
      </c>
      <c r="AR313" s="32"/>
      <c r="AS313" s="23">
        <f t="shared" si="15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4"/>
      </c>
      <c r="AR314" s="32"/>
      <c r="AS314" s="23">
        <f t="shared" si="15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4"/>
      </c>
      <c r="AR315" s="32"/>
      <c r="AS315" s="23">
        <f t="shared" si="15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4"/>
      </c>
      <c r="AR316" s="32"/>
      <c r="AS316" s="23">
        <f t="shared" si="15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4"/>
      </c>
      <c r="AR317" s="32"/>
      <c r="AS317" s="23">
        <f t="shared" si="15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4"/>
      </c>
      <c r="AR318" s="32"/>
      <c r="AS318" s="23">
        <f t="shared" si="15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4"/>
      </c>
      <c r="AR319" s="32"/>
      <c r="AS319" s="23">
        <f t="shared" si="15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4"/>
      </c>
      <c r="AR320" s="32"/>
      <c r="AS320" s="23">
        <f t="shared" si="15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4"/>
      </c>
      <c r="AR321" s="32"/>
      <c r="AS321" s="23">
        <f t="shared" si="15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4"/>
      </c>
      <c r="AR322" s="32"/>
      <c r="AS322" s="23">
        <f t="shared" si="15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4"/>
      </c>
      <c r="AR323" s="32"/>
      <c r="AS323" s="23">
        <f t="shared" si="15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4"/>
      </c>
      <c r="AR324" s="32"/>
      <c r="AS324" s="23">
        <f t="shared" si="15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4"/>
      </c>
      <c r="AR325" s="32"/>
      <c r="AS325" s="23">
        <f t="shared" si="15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4"/>
      </c>
      <c r="AR326" s="32"/>
      <c r="AS326" s="23">
        <f t="shared" si="15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4"/>
      </c>
      <c r="AR327" s="32"/>
      <c r="AS327" s="23">
        <f t="shared" si="15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4"/>
      </c>
      <c r="AR328" s="32"/>
      <c r="AS328" s="23">
        <f t="shared" si="15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4"/>
      </c>
      <c r="AR329" s="32"/>
      <c r="AS329" s="23">
        <f t="shared" si="15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4"/>
      </c>
      <c r="AR330" s="32"/>
      <c r="AS330" s="23">
        <f t="shared" si="15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4"/>
      </c>
      <c r="AR331" s="32"/>
      <c r="AS331" s="23">
        <f t="shared" si="15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4"/>
      </c>
      <c r="AR332" s="32"/>
      <c r="AS332" s="23">
        <f t="shared" si="15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4"/>
      </c>
      <c r="AR333" s="32"/>
      <c r="AS333" s="23">
        <f t="shared" si="15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4"/>
      </c>
      <c r="AR334" s="32"/>
      <c r="AS334" s="23">
        <f t="shared" si="15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4"/>
      </c>
      <c r="AR335" s="32"/>
      <c r="AS335" s="23">
        <f t="shared" si="15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4"/>
      </c>
      <c r="AR336" s="32"/>
      <c r="AS336" s="23">
        <f t="shared" si="15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4"/>
      </c>
      <c r="AR337" s="32"/>
      <c r="AS337" s="23">
        <f t="shared" si="15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4"/>
      </c>
      <c r="AR338" s="32"/>
      <c r="AS338" s="23">
        <f t="shared" si="15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4"/>
      </c>
      <c r="AR339" s="32"/>
      <c r="AS339" s="23">
        <f t="shared" si="15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4"/>
      </c>
      <c r="AR340" s="32"/>
      <c r="AS340" s="23">
        <f t="shared" si="15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4"/>
      </c>
      <c r="AR341" s="32"/>
      <c r="AS341" s="23">
        <f t="shared" si="15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4"/>
      </c>
      <c r="AR342" s="32"/>
      <c r="AS342" s="23">
        <f t="shared" si="15"/>
      </c>
      <c r="AT342" s="24"/>
    </row>
    <row r="343" spans="1:46" ht="15.75">
      <c r="A343" s="24">
        <f t="shared" si="16"/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17" ref="AQ343:AQ406">IF(C343="","",SUM(H343:AK343))</f>
      </c>
      <c r="AR343" s="32"/>
      <c r="AS343" s="23">
        <f aca="true" t="shared" si="18" ref="AS343:AS406">IF(AQ343="","",AQ343/T$20)</f>
      </c>
      <c r="AT343" s="24"/>
    </row>
    <row r="344" spans="1:46" ht="15.75">
      <c r="A344" s="24">
        <f t="shared" si="16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17"/>
      </c>
      <c r="AR344" s="32"/>
      <c r="AS344" s="23">
        <f t="shared" si="18"/>
      </c>
      <c r="AT344" s="24"/>
    </row>
    <row r="345" spans="1:46" ht="15.75">
      <c r="A345" s="24">
        <f t="shared" si="16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17"/>
      </c>
      <c r="AR345" s="32"/>
      <c r="AS345" s="23">
        <f t="shared" si="18"/>
      </c>
      <c r="AT345" s="24"/>
    </row>
    <row r="346" spans="1:46" ht="15.75">
      <c r="A346" s="24">
        <f t="shared" si="16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17"/>
      </c>
      <c r="AR346" s="32"/>
      <c r="AS346" s="23">
        <f t="shared" si="18"/>
      </c>
      <c r="AT346" s="24"/>
    </row>
    <row r="347" spans="1:46" ht="15.75">
      <c r="A347" s="24">
        <f t="shared" si="16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17"/>
      </c>
      <c r="AR347" s="32"/>
      <c r="AS347" s="23">
        <f t="shared" si="18"/>
      </c>
      <c r="AT347" s="24"/>
    </row>
    <row r="348" spans="1:46" ht="15.75">
      <c r="A348" s="24">
        <f t="shared" si="16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17"/>
      </c>
      <c r="AR348" s="32"/>
      <c r="AS348" s="23">
        <f t="shared" si="18"/>
      </c>
      <c r="AT348" s="24"/>
    </row>
    <row r="349" spans="1:46" ht="15.75">
      <c r="A349" s="24">
        <f t="shared" si="16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17"/>
      </c>
      <c r="AR349" s="32"/>
      <c r="AS349" s="23">
        <f t="shared" si="18"/>
      </c>
      <c r="AT349" s="24"/>
    </row>
    <row r="350" spans="1:46" ht="15.75">
      <c r="A350" s="24">
        <f t="shared" si="16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17"/>
      </c>
      <c r="AR350" s="32"/>
      <c r="AS350" s="23">
        <f t="shared" si="18"/>
      </c>
      <c r="AT350" s="24"/>
    </row>
    <row r="351" spans="1:46" ht="15.75">
      <c r="A351" s="24">
        <f t="shared" si="16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17"/>
      </c>
      <c r="AR351" s="32"/>
      <c r="AS351" s="23">
        <f t="shared" si="18"/>
      </c>
      <c r="AT351" s="24"/>
    </row>
    <row r="352" spans="1:46" ht="15.75">
      <c r="A352" s="24">
        <f t="shared" si="16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17"/>
      </c>
      <c r="AR352" s="32"/>
      <c r="AS352" s="23">
        <f t="shared" si="18"/>
      </c>
      <c r="AT352" s="24"/>
    </row>
    <row r="353" spans="1:46" ht="15.75">
      <c r="A353" s="24">
        <f t="shared" si="16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17"/>
      </c>
      <c r="AR353" s="32"/>
      <c r="AS353" s="23">
        <f t="shared" si="18"/>
      </c>
      <c r="AT353" s="24"/>
    </row>
    <row r="354" spans="1:46" ht="15.75">
      <c r="A354" s="24">
        <f t="shared" si="16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17"/>
      </c>
      <c r="AR354" s="32"/>
      <c r="AS354" s="23">
        <f t="shared" si="18"/>
      </c>
      <c r="AT354" s="24"/>
    </row>
    <row r="355" spans="1:46" ht="15.75">
      <c r="A355" s="24">
        <f t="shared" si="16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17"/>
      </c>
      <c r="AR355" s="32"/>
      <c r="AS355" s="23">
        <f t="shared" si="18"/>
      </c>
      <c r="AT355" s="24"/>
    </row>
    <row r="356" spans="1:46" ht="15.75">
      <c r="A356" s="24">
        <f t="shared" si="16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17"/>
      </c>
      <c r="AR356" s="32"/>
      <c r="AS356" s="23">
        <f t="shared" si="18"/>
      </c>
      <c r="AT356" s="24"/>
    </row>
    <row r="357" spans="1:46" ht="15.75">
      <c r="A357" s="24">
        <f t="shared" si="16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17"/>
      </c>
      <c r="AR357" s="32"/>
      <c r="AS357" s="23">
        <f t="shared" si="18"/>
      </c>
      <c r="AT357" s="24"/>
    </row>
    <row r="358" spans="1:46" ht="15.75">
      <c r="A358" s="24">
        <f t="shared" si="16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17"/>
      </c>
      <c r="AR358" s="32"/>
      <c r="AS358" s="23">
        <f t="shared" si="18"/>
      </c>
      <c r="AT358" s="24"/>
    </row>
    <row r="359" spans="1:46" ht="15.75">
      <c r="A359" s="24">
        <f t="shared" si="16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17"/>
      </c>
      <c r="AR359" s="32"/>
      <c r="AS359" s="23">
        <f t="shared" si="18"/>
      </c>
      <c r="AT359" s="24"/>
    </row>
    <row r="360" spans="1:46" ht="15.75">
      <c r="A360" s="24">
        <f t="shared" si="16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17"/>
      </c>
      <c r="AR360" s="32"/>
      <c r="AS360" s="23">
        <f t="shared" si="18"/>
      </c>
      <c r="AT360" s="24"/>
    </row>
    <row r="361" spans="1:46" ht="15.75">
      <c r="A361" s="24">
        <f t="shared" si="16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17"/>
      </c>
      <c r="AR361" s="32"/>
      <c r="AS361" s="23">
        <f t="shared" si="18"/>
      </c>
      <c r="AT361" s="24"/>
    </row>
    <row r="362" spans="1:46" ht="15.75">
      <c r="A362" s="24">
        <f aca="true" t="shared" si="19" ref="A362:A425">IF(C362="","",A361+1)</f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17"/>
      </c>
      <c r="AR362" s="32"/>
      <c r="AS362" s="23">
        <f t="shared" si="18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17"/>
      </c>
      <c r="AR363" s="32"/>
      <c r="AS363" s="23">
        <f t="shared" si="18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17"/>
      </c>
      <c r="AR364" s="32"/>
      <c r="AS364" s="23">
        <f t="shared" si="18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17"/>
      </c>
      <c r="AR365" s="32"/>
      <c r="AS365" s="23">
        <f t="shared" si="18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17"/>
      </c>
      <c r="AR366" s="32"/>
      <c r="AS366" s="23">
        <f t="shared" si="18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17"/>
      </c>
      <c r="AR367" s="32"/>
      <c r="AS367" s="23">
        <f t="shared" si="18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17"/>
      </c>
      <c r="AR368" s="32"/>
      <c r="AS368" s="23">
        <f t="shared" si="18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17"/>
      </c>
      <c r="AR369" s="32"/>
      <c r="AS369" s="23">
        <f t="shared" si="18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17"/>
      </c>
      <c r="AR370" s="32"/>
      <c r="AS370" s="23">
        <f t="shared" si="18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17"/>
      </c>
      <c r="AR371" s="32"/>
      <c r="AS371" s="23">
        <f t="shared" si="18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17"/>
      </c>
      <c r="AR372" s="32"/>
      <c r="AS372" s="23">
        <f t="shared" si="18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17"/>
      </c>
      <c r="AR373" s="32"/>
      <c r="AS373" s="23">
        <f t="shared" si="18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17"/>
      </c>
      <c r="AR374" s="32"/>
      <c r="AS374" s="23">
        <f t="shared" si="18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17"/>
      </c>
      <c r="AR375" s="32"/>
      <c r="AS375" s="23">
        <f t="shared" si="18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17"/>
      </c>
      <c r="AR376" s="32"/>
      <c r="AS376" s="23">
        <f t="shared" si="18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17"/>
      </c>
      <c r="AR377" s="32"/>
      <c r="AS377" s="23">
        <f t="shared" si="18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17"/>
      </c>
      <c r="AR378" s="32"/>
      <c r="AS378" s="23">
        <f t="shared" si="18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17"/>
      </c>
      <c r="AR379" s="32"/>
      <c r="AS379" s="23">
        <f t="shared" si="18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17"/>
      </c>
      <c r="AR380" s="32"/>
      <c r="AS380" s="23">
        <f t="shared" si="18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17"/>
      </c>
      <c r="AR381" s="32"/>
      <c r="AS381" s="23">
        <f t="shared" si="18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17"/>
      </c>
      <c r="AR382" s="32"/>
      <c r="AS382" s="23">
        <f t="shared" si="18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17"/>
      </c>
      <c r="AR383" s="32"/>
      <c r="AS383" s="23">
        <f t="shared" si="18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17"/>
      </c>
      <c r="AR384" s="32"/>
      <c r="AS384" s="23">
        <f t="shared" si="18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17"/>
      </c>
      <c r="AR385" s="32"/>
      <c r="AS385" s="23">
        <f t="shared" si="18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17"/>
      </c>
      <c r="AR386" s="32"/>
      <c r="AS386" s="23">
        <f t="shared" si="18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17"/>
      </c>
      <c r="AR387" s="32"/>
      <c r="AS387" s="23">
        <f t="shared" si="18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17"/>
      </c>
      <c r="AR388" s="32"/>
      <c r="AS388" s="23">
        <f t="shared" si="18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17"/>
      </c>
      <c r="AR389" s="32"/>
      <c r="AS389" s="23">
        <f t="shared" si="18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17"/>
      </c>
      <c r="AR390" s="32"/>
      <c r="AS390" s="23">
        <f t="shared" si="18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17"/>
      </c>
      <c r="AR391" s="32"/>
      <c r="AS391" s="23">
        <f t="shared" si="18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17"/>
      </c>
      <c r="AR392" s="32"/>
      <c r="AS392" s="23">
        <f t="shared" si="18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17"/>
      </c>
      <c r="AR393" s="32"/>
      <c r="AS393" s="23">
        <f t="shared" si="18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17"/>
      </c>
      <c r="AR394" s="32"/>
      <c r="AS394" s="23">
        <f t="shared" si="18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17"/>
      </c>
      <c r="AR395" s="32"/>
      <c r="AS395" s="23">
        <f t="shared" si="18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17"/>
      </c>
      <c r="AR396" s="32"/>
      <c r="AS396" s="23">
        <f t="shared" si="18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17"/>
      </c>
      <c r="AR397" s="32"/>
      <c r="AS397" s="23">
        <f t="shared" si="18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17"/>
      </c>
      <c r="AR398" s="32"/>
      <c r="AS398" s="23">
        <f t="shared" si="18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17"/>
      </c>
      <c r="AR399" s="32"/>
      <c r="AS399" s="23">
        <f t="shared" si="18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17"/>
      </c>
      <c r="AR400" s="32"/>
      <c r="AS400" s="23">
        <f t="shared" si="18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17"/>
      </c>
      <c r="AR401" s="32"/>
      <c r="AS401" s="23">
        <f t="shared" si="18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17"/>
      </c>
      <c r="AR402" s="32"/>
      <c r="AS402" s="23">
        <f t="shared" si="18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17"/>
      </c>
      <c r="AR403" s="32"/>
      <c r="AS403" s="23">
        <f t="shared" si="18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17"/>
      </c>
      <c r="AR404" s="32"/>
      <c r="AS404" s="23">
        <f t="shared" si="18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17"/>
      </c>
      <c r="AR405" s="32"/>
      <c r="AS405" s="23">
        <f t="shared" si="18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17"/>
      </c>
      <c r="AR406" s="32"/>
      <c r="AS406" s="23">
        <f t="shared" si="18"/>
      </c>
      <c r="AT406" s="24"/>
    </row>
    <row r="407" spans="1:46" ht="15.75">
      <c r="A407" s="24">
        <f t="shared" si="19"/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0" ref="AQ407:AQ470">IF(C407="","",SUM(H407:AK407))</f>
      </c>
      <c r="AR407" s="32"/>
      <c r="AS407" s="23">
        <f aca="true" t="shared" si="21" ref="AS407:AS470">IF(AQ407="","",AQ407/T$20)</f>
      </c>
      <c r="AT407" s="24"/>
    </row>
    <row r="408" spans="1:46" ht="15.75">
      <c r="A408" s="24">
        <f t="shared" si="19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0"/>
      </c>
      <c r="AR408" s="32"/>
      <c r="AS408" s="23">
        <f t="shared" si="21"/>
      </c>
      <c r="AT408" s="24"/>
    </row>
    <row r="409" spans="1:46" ht="15.75">
      <c r="A409" s="24">
        <f t="shared" si="19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0"/>
      </c>
      <c r="AR409" s="32"/>
      <c r="AS409" s="23">
        <f t="shared" si="21"/>
      </c>
      <c r="AT409" s="24"/>
    </row>
    <row r="410" spans="1:46" ht="15.75">
      <c r="A410" s="24">
        <f t="shared" si="19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0"/>
      </c>
      <c r="AR410" s="32"/>
      <c r="AS410" s="23">
        <f t="shared" si="21"/>
      </c>
      <c r="AT410" s="24"/>
    </row>
    <row r="411" spans="1:46" ht="15.75">
      <c r="A411" s="24">
        <f t="shared" si="19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0"/>
      </c>
      <c r="AR411" s="32"/>
      <c r="AS411" s="23">
        <f t="shared" si="21"/>
      </c>
      <c r="AT411" s="24"/>
    </row>
    <row r="412" spans="1:46" ht="15.75">
      <c r="A412" s="24">
        <f t="shared" si="19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0"/>
      </c>
      <c r="AR412" s="32"/>
      <c r="AS412" s="23">
        <f t="shared" si="21"/>
      </c>
      <c r="AT412" s="24"/>
    </row>
    <row r="413" spans="1:46" ht="15.75">
      <c r="A413" s="24">
        <f t="shared" si="19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0"/>
      </c>
      <c r="AR413" s="32"/>
      <c r="AS413" s="23">
        <f t="shared" si="21"/>
      </c>
      <c r="AT413" s="24"/>
    </row>
    <row r="414" spans="1:46" ht="15.75">
      <c r="A414" s="24">
        <f t="shared" si="19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0"/>
      </c>
      <c r="AR414" s="32"/>
      <c r="AS414" s="23">
        <f t="shared" si="21"/>
      </c>
      <c r="AT414" s="24"/>
    </row>
    <row r="415" spans="1:46" ht="15.75">
      <c r="A415" s="24">
        <f t="shared" si="19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0"/>
      </c>
      <c r="AR415" s="32"/>
      <c r="AS415" s="23">
        <f t="shared" si="21"/>
      </c>
      <c r="AT415" s="24"/>
    </row>
    <row r="416" spans="1:46" ht="15.75">
      <c r="A416" s="24">
        <f t="shared" si="19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0"/>
      </c>
      <c r="AR416" s="32"/>
      <c r="AS416" s="23">
        <f t="shared" si="21"/>
      </c>
      <c r="AT416" s="24"/>
    </row>
    <row r="417" spans="1:46" ht="15.75">
      <c r="A417" s="24">
        <f t="shared" si="19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0"/>
      </c>
      <c r="AR417" s="32"/>
      <c r="AS417" s="23">
        <f t="shared" si="21"/>
      </c>
      <c r="AT417" s="24"/>
    </row>
    <row r="418" spans="1:46" ht="15.75">
      <c r="A418" s="24">
        <f t="shared" si="19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0"/>
      </c>
      <c r="AR418" s="32"/>
      <c r="AS418" s="23">
        <f t="shared" si="21"/>
      </c>
      <c r="AT418" s="24"/>
    </row>
    <row r="419" spans="1:46" ht="15.75">
      <c r="A419" s="24">
        <f t="shared" si="19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0"/>
      </c>
      <c r="AR419" s="32"/>
      <c r="AS419" s="23">
        <f t="shared" si="21"/>
      </c>
      <c r="AT419" s="24"/>
    </row>
    <row r="420" spans="1:46" ht="15.75">
      <c r="A420" s="24">
        <f t="shared" si="19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0"/>
      </c>
      <c r="AR420" s="32"/>
      <c r="AS420" s="23">
        <f t="shared" si="21"/>
      </c>
      <c r="AT420" s="24"/>
    </row>
    <row r="421" spans="1:46" ht="15.75">
      <c r="A421" s="24">
        <f t="shared" si="19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0"/>
      </c>
      <c r="AR421" s="32"/>
      <c r="AS421" s="23">
        <f t="shared" si="21"/>
      </c>
      <c r="AT421" s="24"/>
    </row>
    <row r="422" spans="1:46" ht="15.75">
      <c r="A422" s="24">
        <f t="shared" si="19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0"/>
      </c>
      <c r="AR422" s="32"/>
      <c r="AS422" s="23">
        <f t="shared" si="21"/>
      </c>
      <c r="AT422" s="24"/>
    </row>
    <row r="423" spans="1:46" ht="15.75">
      <c r="A423" s="24">
        <f t="shared" si="19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0"/>
      </c>
      <c r="AR423" s="32"/>
      <c r="AS423" s="23">
        <f t="shared" si="21"/>
      </c>
      <c r="AT423" s="24"/>
    </row>
    <row r="424" spans="1:46" ht="15.75">
      <c r="A424" s="24">
        <f t="shared" si="19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0"/>
      </c>
      <c r="AR424" s="32"/>
      <c r="AS424" s="23">
        <f t="shared" si="21"/>
      </c>
      <c r="AT424" s="24"/>
    </row>
    <row r="425" spans="1:46" ht="15.75">
      <c r="A425" s="24">
        <f t="shared" si="19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0"/>
      </c>
      <c r="AR425" s="32"/>
      <c r="AS425" s="23">
        <f t="shared" si="21"/>
      </c>
      <c r="AT425" s="24"/>
    </row>
    <row r="426" spans="1:46" ht="15.75">
      <c r="A426" s="24">
        <f aca="true" t="shared" si="22" ref="A426:A489">IF(C426="","",A425+1)</f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0"/>
      </c>
      <c r="AR426" s="32"/>
      <c r="AS426" s="23">
        <f t="shared" si="21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0"/>
      </c>
      <c r="AR427" s="32"/>
      <c r="AS427" s="23">
        <f t="shared" si="21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0"/>
      </c>
      <c r="AR428" s="32"/>
      <c r="AS428" s="23">
        <f t="shared" si="21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0"/>
      </c>
      <c r="AR429" s="32"/>
      <c r="AS429" s="23">
        <f t="shared" si="21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0"/>
      </c>
      <c r="AR430" s="32"/>
      <c r="AS430" s="23">
        <f t="shared" si="21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0"/>
      </c>
      <c r="AR431" s="32"/>
      <c r="AS431" s="23">
        <f t="shared" si="21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0"/>
      </c>
      <c r="AR432" s="32"/>
      <c r="AS432" s="23">
        <f t="shared" si="21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0"/>
      </c>
      <c r="AR433" s="32"/>
      <c r="AS433" s="23">
        <f t="shared" si="21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0"/>
      </c>
      <c r="AR434" s="32"/>
      <c r="AS434" s="23">
        <f t="shared" si="21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0"/>
      </c>
      <c r="AR435" s="32"/>
      <c r="AS435" s="23">
        <f t="shared" si="21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0"/>
      </c>
      <c r="AR436" s="32"/>
      <c r="AS436" s="23">
        <f t="shared" si="21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0"/>
      </c>
      <c r="AR437" s="32"/>
      <c r="AS437" s="23">
        <f t="shared" si="21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0"/>
      </c>
      <c r="AR438" s="32"/>
      <c r="AS438" s="23">
        <f t="shared" si="21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0"/>
      </c>
      <c r="AR439" s="32"/>
      <c r="AS439" s="23">
        <f t="shared" si="21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0"/>
      </c>
      <c r="AR440" s="32"/>
      <c r="AS440" s="23">
        <f t="shared" si="21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0"/>
      </c>
      <c r="AR441" s="32"/>
      <c r="AS441" s="23">
        <f t="shared" si="21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0"/>
      </c>
      <c r="AR442" s="32"/>
      <c r="AS442" s="23">
        <f t="shared" si="21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0"/>
      </c>
      <c r="AR443" s="32"/>
      <c r="AS443" s="23">
        <f t="shared" si="21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0"/>
      </c>
      <c r="AR444" s="32"/>
      <c r="AS444" s="23">
        <f t="shared" si="21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0"/>
      </c>
      <c r="AR445" s="32"/>
      <c r="AS445" s="23">
        <f t="shared" si="21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0"/>
      </c>
      <c r="AR446" s="32"/>
      <c r="AS446" s="23">
        <f t="shared" si="21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0"/>
      </c>
      <c r="AR447" s="32"/>
      <c r="AS447" s="23">
        <f t="shared" si="21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0"/>
      </c>
      <c r="AR448" s="32"/>
      <c r="AS448" s="23">
        <f t="shared" si="21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0"/>
      </c>
      <c r="AR449" s="32"/>
      <c r="AS449" s="23">
        <f t="shared" si="21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0"/>
      </c>
      <c r="AR450" s="32"/>
      <c r="AS450" s="23">
        <f t="shared" si="21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0"/>
      </c>
      <c r="AR451" s="32"/>
      <c r="AS451" s="23">
        <f t="shared" si="21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0"/>
      </c>
      <c r="AR452" s="32"/>
      <c r="AS452" s="23">
        <f t="shared" si="21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0"/>
      </c>
      <c r="AR453" s="32"/>
      <c r="AS453" s="23">
        <f t="shared" si="21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0"/>
      </c>
      <c r="AR454" s="32"/>
      <c r="AS454" s="23">
        <f t="shared" si="21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0"/>
      </c>
      <c r="AR455" s="32"/>
      <c r="AS455" s="23">
        <f t="shared" si="21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0"/>
      </c>
      <c r="AR456" s="32"/>
      <c r="AS456" s="23">
        <f t="shared" si="21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0"/>
      </c>
      <c r="AR457" s="32"/>
      <c r="AS457" s="23">
        <f t="shared" si="21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0"/>
      </c>
      <c r="AR458" s="32"/>
      <c r="AS458" s="23">
        <f t="shared" si="21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0"/>
      </c>
      <c r="AR459" s="32"/>
      <c r="AS459" s="23">
        <f t="shared" si="21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0"/>
      </c>
      <c r="AR460" s="32"/>
      <c r="AS460" s="23">
        <f t="shared" si="21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0"/>
      </c>
      <c r="AR461" s="32"/>
      <c r="AS461" s="23">
        <f t="shared" si="21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0"/>
      </c>
      <c r="AR462" s="32"/>
      <c r="AS462" s="23">
        <f t="shared" si="21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0"/>
      </c>
      <c r="AR463" s="32"/>
      <c r="AS463" s="23">
        <f t="shared" si="21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0"/>
      </c>
      <c r="AR464" s="32"/>
      <c r="AS464" s="23">
        <f t="shared" si="21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0"/>
      </c>
      <c r="AR465" s="32"/>
      <c r="AS465" s="23">
        <f t="shared" si="21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0"/>
      </c>
      <c r="AR466" s="32"/>
      <c r="AS466" s="23">
        <f t="shared" si="21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0"/>
      </c>
      <c r="AR467" s="32"/>
      <c r="AS467" s="23">
        <f t="shared" si="21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0"/>
      </c>
      <c r="AR468" s="32"/>
      <c r="AS468" s="23">
        <f t="shared" si="21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0"/>
      </c>
      <c r="AR469" s="32"/>
      <c r="AS469" s="23">
        <f t="shared" si="21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0"/>
      </c>
      <c r="AR470" s="32"/>
      <c r="AS470" s="23">
        <f t="shared" si="21"/>
      </c>
      <c r="AT470" s="24"/>
    </row>
    <row r="471" spans="1:46" ht="15.75">
      <c r="A471" s="24">
        <f t="shared" si="22"/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3" ref="AQ471:AQ534">IF(C471="","",SUM(H471:AK471))</f>
      </c>
      <c r="AR471" s="32"/>
      <c r="AS471" s="23">
        <f aca="true" t="shared" si="24" ref="AS471:AS534">IF(AQ471="","",AQ471/T$20)</f>
      </c>
      <c r="AT471" s="24"/>
    </row>
    <row r="472" spans="1:46" ht="15.75">
      <c r="A472" s="24">
        <f t="shared" si="22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3"/>
      </c>
      <c r="AR472" s="32"/>
      <c r="AS472" s="23">
        <f t="shared" si="24"/>
      </c>
      <c r="AT472" s="24"/>
    </row>
    <row r="473" spans="1:46" ht="15.75">
      <c r="A473" s="24">
        <f t="shared" si="22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3"/>
      </c>
      <c r="AR473" s="32"/>
      <c r="AS473" s="23">
        <f t="shared" si="24"/>
      </c>
      <c r="AT473" s="24"/>
    </row>
    <row r="474" spans="1:46" ht="15.75">
      <c r="A474" s="24">
        <f t="shared" si="22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3"/>
      </c>
      <c r="AR474" s="32"/>
      <c r="AS474" s="23">
        <f t="shared" si="24"/>
      </c>
      <c r="AT474" s="24"/>
    </row>
    <row r="475" spans="1:46" ht="15.75">
      <c r="A475" s="24">
        <f t="shared" si="22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3"/>
      </c>
      <c r="AR475" s="32"/>
      <c r="AS475" s="23">
        <f t="shared" si="24"/>
      </c>
      <c r="AT475" s="24"/>
    </row>
    <row r="476" spans="1:46" ht="15.75">
      <c r="A476" s="24">
        <f t="shared" si="22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3"/>
      </c>
      <c r="AR476" s="32"/>
      <c r="AS476" s="23">
        <f t="shared" si="24"/>
      </c>
      <c r="AT476" s="24"/>
    </row>
    <row r="477" spans="1:46" ht="15.75">
      <c r="A477" s="24">
        <f t="shared" si="22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3"/>
      </c>
      <c r="AR477" s="32"/>
      <c r="AS477" s="23">
        <f t="shared" si="24"/>
      </c>
      <c r="AT477" s="24"/>
    </row>
    <row r="478" spans="1:46" ht="15.75">
      <c r="A478" s="24">
        <f t="shared" si="22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3"/>
      </c>
      <c r="AR478" s="32"/>
      <c r="AS478" s="23">
        <f t="shared" si="24"/>
      </c>
      <c r="AT478" s="24"/>
    </row>
    <row r="479" spans="1:46" ht="15.75">
      <c r="A479" s="24">
        <f t="shared" si="22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3"/>
      </c>
      <c r="AR479" s="32"/>
      <c r="AS479" s="23">
        <f t="shared" si="24"/>
      </c>
      <c r="AT479" s="24"/>
    </row>
    <row r="480" spans="1:46" ht="15.75">
      <c r="A480" s="24">
        <f t="shared" si="22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3"/>
      </c>
      <c r="AR480" s="32"/>
      <c r="AS480" s="23">
        <f t="shared" si="24"/>
      </c>
      <c r="AT480" s="24"/>
    </row>
    <row r="481" spans="1:46" ht="15.75">
      <c r="A481" s="24">
        <f t="shared" si="22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3"/>
      </c>
      <c r="AR481" s="32"/>
      <c r="AS481" s="23">
        <f t="shared" si="24"/>
      </c>
      <c r="AT481" s="24"/>
    </row>
    <row r="482" spans="1:46" ht="15.75">
      <c r="A482" s="24">
        <f t="shared" si="22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3"/>
      </c>
      <c r="AR482" s="32"/>
      <c r="AS482" s="23">
        <f t="shared" si="24"/>
      </c>
      <c r="AT482" s="24"/>
    </row>
    <row r="483" spans="1:46" ht="15.75">
      <c r="A483" s="24">
        <f t="shared" si="22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3"/>
      </c>
      <c r="AR483" s="32"/>
      <c r="AS483" s="23">
        <f t="shared" si="24"/>
      </c>
      <c r="AT483" s="24"/>
    </row>
    <row r="484" spans="1:46" ht="15.75">
      <c r="A484" s="24">
        <f t="shared" si="22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3"/>
      </c>
      <c r="AR484" s="32"/>
      <c r="AS484" s="23">
        <f t="shared" si="24"/>
      </c>
      <c r="AT484" s="24"/>
    </row>
    <row r="485" spans="1:46" ht="15.75">
      <c r="A485" s="24">
        <f t="shared" si="22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3"/>
      </c>
      <c r="AR485" s="32"/>
      <c r="AS485" s="23">
        <f t="shared" si="24"/>
      </c>
      <c r="AT485" s="24"/>
    </row>
    <row r="486" spans="1:46" ht="15.75">
      <c r="A486" s="24">
        <f t="shared" si="22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3"/>
      </c>
      <c r="AR486" s="32"/>
      <c r="AS486" s="23">
        <f t="shared" si="24"/>
      </c>
      <c r="AT486" s="24"/>
    </row>
    <row r="487" spans="1:46" ht="15.75">
      <c r="A487" s="24">
        <f t="shared" si="22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3"/>
      </c>
      <c r="AR487" s="32"/>
      <c r="AS487" s="23">
        <f t="shared" si="24"/>
      </c>
      <c r="AT487" s="24"/>
    </row>
    <row r="488" spans="1:46" ht="15.75">
      <c r="A488" s="24">
        <f t="shared" si="22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3"/>
      </c>
      <c r="AR488" s="32"/>
      <c r="AS488" s="23">
        <f t="shared" si="24"/>
      </c>
      <c r="AT488" s="24"/>
    </row>
    <row r="489" spans="1:46" ht="15.75">
      <c r="A489" s="24">
        <f t="shared" si="22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3"/>
      </c>
      <c r="AR489" s="32"/>
      <c r="AS489" s="23">
        <f t="shared" si="24"/>
      </c>
      <c r="AT489" s="24"/>
    </row>
    <row r="490" spans="1:46" ht="15.75">
      <c r="A490" s="24">
        <f aca="true" t="shared" si="25" ref="A490:A553">IF(C490="","",A489+1)</f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3"/>
      </c>
      <c r="AR490" s="32"/>
      <c r="AS490" s="23">
        <f t="shared" si="24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3"/>
      </c>
      <c r="AR491" s="32"/>
      <c r="AS491" s="23">
        <f t="shared" si="24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3"/>
      </c>
      <c r="AR492" s="32"/>
      <c r="AS492" s="23">
        <f t="shared" si="24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3"/>
      </c>
      <c r="AR493" s="32"/>
      <c r="AS493" s="23">
        <f t="shared" si="24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3"/>
      </c>
      <c r="AR494" s="32"/>
      <c r="AS494" s="23">
        <f t="shared" si="24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3"/>
      </c>
      <c r="AR495" s="32"/>
      <c r="AS495" s="23">
        <f t="shared" si="24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3"/>
      </c>
      <c r="AR496" s="32"/>
      <c r="AS496" s="23">
        <f t="shared" si="24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3"/>
      </c>
      <c r="AR497" s="32"/>
      <c r="AS497" s="23">
        <f t="shared" si="24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3"/>
      </c>
      <c r="AR498" s="32"/>
      <c r="AS498" s="23">
        <f t="shared" si="24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3"/>
      </c>
      <c r="AR499" s="32"/>
      <c r="AS499" s="23">
        <f t="shared" si="24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3"/>
      </c>
      <c r="AR500" s="32"/>
      <c r="AS500" s="23">
        <f t="shared" si="24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3"/>
      </c>
      <c r="AR501" s="32"/>
      <c r="AS501" s="23">
        <f t="shared" si="24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3"/>
      </c>
      <c r="AR502" s="32"/>
      <c r="AS502" s="23">
        <f t="shared" si="24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3"/>
      </c>
      <c r="AR503" s="32"/>
      <c r="AS503" s="23">
        <f t="shared" si="24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3"/>
      </c>
      <c r="AR504" s="32"/>
      <c r="AS504" s="23">
        <f t="shared" si="24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3"/>
      </c>
      <c r="AR505" s="32"/>
      <c r="AS505" s="23">
        <f t="shared" si="24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3"/>
      </c>
      <c r="AR506" s="32"/>
      <c r="AS506" s="23">
        <f t="shared" si="24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3"/>
      </c>
      <c r="AR507" s="32"/>
      <c r="AS507" s="23">
        <f t="shared" si="24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3"/>
      </c>
      <c r="AR508" s="32"/>
      <c r="AS508" s="23">
        <f t="shared" si="24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3"/>
      </c>
      <c r="AR509" s="32"/>
      <c r="AS509" s="23">
        <f t="shared" si="24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3"/>
      </c>
      <c r="AR510" s="32"/>
      <c r="AS510" s="23">
        <f t="shared" si="24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3"/>
      </c>
      <c r="AR511" s="32"/>
      <c r="AS511" s="23">
        <f t="shared" si="24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3"/>
      </c>
      <c r="AR512" s="32"/>
      <c r="AS512" s="23">
        <f t="shared" si="24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3"/>
      </c>
      <c r="AR513" s="32"/>
      <c r="AS513" s="23">
        <f t="shared" si="24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3"/>
      </c>
      <c r="AR514" s="32"/>
      <c r="AS514" s="23">
        <f t="shared" si="24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3"/>
      </c>
      <c r="AR515" s="32"/>
      <c r="AS515" s="23">
        <f t="shared" si="24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3"/>
      </c>
      <c r="AR516" s="32"/>
      <c r="AS516" s="23">
        <f t="shared" si="24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3"/>
      </c>
      <c r="AR517" s="32"/>
      <c r="AS517" s="23">
        <f t="shared" si="24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3"/>
      </c>
      <c r="AR518" s="32"/>
      <c r="AS518" s="23">
        <f t="shared" si="24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3"/>
      </c>
      <c r="AR519" s="32"/>
      <c r="AS519" s="23">
        <f t="shared" si="24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3"/>
      </c>
      <c r="AR520" s="32"/>
      <c r="AS520" s="23">
        <f t="shared" si="24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3"/>
      </c>
      <c r="AR521" s="32"/>
      <c r="AS521" s="23">
        <f t="shared" si="24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3"/>
      </c>
      <c r="AR522" s="32"/>
      <c r="AS522" s="23">
        <f t="shared" si="24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3"/>
      </c>
      <c r="AR523" s="32"/>
      <c r="AS523" s="23">
        <f t="shared" si="24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3"/>
      </c>
      <c r="AR524" s="32"/>
      <c r="AS524" s="23">
        <f t="shared" si="24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3"/>
      </c>
      <c r="AR525" s="32"/>
      <c r="AS525" s="23">
        <f t="shared" si="24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3"/>
      </c>
      <c r="AR526" s="32"/>
      <c r="AS526" s="23">
        <f t="shared" si="24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3"/>
      </c>
      <c r="AR527" s="32"/>
      <c r="AS527" s="23">
        <f t="shared" si="24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3"/>
      </c>
      <c r="AR528" s="32"/>
      <c r="AS528" s="23">
        <f t="shared" si="24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3"/>
      </c>
      <c r="AR529" s="32"/>
      <c r="AS529" s="23">
        <f t="shared" si="24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3"/>
      </c>
      <c r="AR530" s="32"/>
      <c r="AS530" s="23">
        <f t="shared" si="24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3"/>
      </c>
      <c r="AR531" s="32"/>
      <c r="AS531" s="23">
        <f t="shared" si="24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3"/>
      </c>
      <c r="AR532" s="32"/>
      <c r="AS532" s="23">
        <f t="shared" si="24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3"/>
      </c>
      <c r="AR533" s="32"/>
      <c r="AS533" s="23">
        <f t="shared" si="24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3"/>
      </c>
      <c r="AR534" s="32"/>
      <c r="AS534" s="23">
        <f t="shared" si="24"/>
      </c>
      <c r="AT534" s="24"/>
    </row>
    <row r="535" spans="1:46" ht="15.75">
      <c r="A535" s="24">
        <f t="shared" si="25"/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6" ref="AQ535:AQ598">IF(C535="","",SUM(H535:AK535))</f>
      </c>
      <c r="AR535" s="32"/>
      <c r="AS535" s="23">
        <f aca="true" t="shared" si="27" ref="AS535:AS598">IF(AQ535="","",AQ535/T$20)</f>
      </c>
      <c r="AT535" s="24"/>
    </row>
    <row r="536" spans="1:46" ht="15.75">
      <c r="A536" s="24">
        <f t="shared" si="25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6"/>
      </c>
      <c r="AR536" s="32"/>
      <c r="AS536" s="23">
        <f t="shared" si="27"/>
      </c>
      <c r="AT536" s="24"/>
    </row>
    <row r="537" spans="1:46" ht="15.75">
      <c r="A537" s="24">
        <f t="shared" si="25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6"/>
      </c>
      <c r="AR537" s="32"/>
      <c r="AS537" s="23">
        <f t="shared" si="27"/>
      </c>
      <c r="AT537" s="24"/>
    </row>
    <row r="538" spans="1:46" ht="15.75">
      <c r="A538" s="24">
        <f t="shared" si="25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6"/>
      </c>
      <c r="AR538" s="32"/>
      <c r="AS538" s="23">
        <f t="shared" si="27"/>
      </c>
      <c r="AT538" s="24"/>
    </row>
    <row r="539" spans="1:46" ht="15.75">
      <c r="A539" s="24">
        <f t="shared" si="25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6"/>
      </c>
      <c r="AR539" s="32"/>
      <c r="AS539" s="23">
        <f t="shared" si="27"/>
      </c>
      <c r="AT539" s="24"/>
    </row>
    <row r="540" spans="1:46" ht="15.75">
      <c r="A540" s="24">
        <f t="shared" si="25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6"/>
      </c>
      <c r="AR540" s="32"/>
      <c r="AS540" s="23">
        <f t="shared" si="27"/>
      </c>
      <c r="AT540" s="24"/>
    </row>
    <row r="541" spans="1:46" ht="15.75">
      <c r="A541" s="24">
        <f t="shared" si="25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6"/>
      </c>
      <c r="AR541" s="32"/>
      <c r="AS541" s="23">
        <f t="shared" si="27"/>
      </c>
      <c r="AT541" s="24"/>
    </row>
    <row r="542" spans="1:46" ht="15.75">
      <c r="A542" s="24">
        <f t="shared" si="25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6"/>
      </c>
      <c r="AR542" s="32"/>
      <c r="AS542" s="23">
        <f t="shared" si="27"/>
      </c>
      <c r="AT542" s="24"/>
    </row>
    <row r="543" spans="1:46" ht="15.75">
      <c r="A543" s="24">
        <f t="shared" si="25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6"/>
      </c>
      <c r="AR543" s="32"/>
      <c r="AS543" s="23">
        <f t="shared" si="27"/>
      </c>
      <c r="AT543" s="24"/>
    </row>
    <row r="544" spans="1:46" ht="15.75">
      <c r="A544" s="24">
        <f t="shared" si="25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6"/>
      </c>
      <c r="AR544" s="32"/>
      <c r="AS544" s="23">
        <f t="shared" si="27"/>
      </c>
      <c r="AT544" s="24"/>
    </row>
    <row r="545" spans="1:46" ht="15.75">
      <c r="A545" s="24">
        <f t="shared" si="25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6"/>
      </c>
      <c r="AR545" s="32"/>
      <c r="AS545" s="23">
        <f t="shared" si="27"/>
      </c>
      <c r="AT545" s="24"/>
    </row>
    <row r="546" spans="1:46" ht="15.75">
      <c r="A546" s="24">
        <f t="shared" si="25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6"/>
      </c>
      <c r="AR546" s="32"/>
      <c r="AS546" s="23">
        <f t="shared" si="27"/>
      </c>
      <c r="AT546" s="24"/>
    </row>
    <row r="547" spans="1:46" ht="15.75">
      <c r="A547" s="24">
        <f t="shared" si="25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6"/>
      </c>
      <c r="AR547" s="32"/>
      <c r="AS547" s="23">
        <f t="shared" si="27"/>
      </c>
      <c r="AT547" s="24"/>
    </row>
    <row r="548" spans="1:46" ht="15.75">
      <c r="A548" s="24">
        <f t="shared" si="25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6"/>
      </c>
      <c r="AR548" s="32"/>
      <c r="AS548" s="23">
        <f t="shared" si="27"/>
      </c>
      <c r="AT548" s="24"/>
    </row>
    <row r="549" spans="1:46" ht="15.75">
      <c r="A549" s="24">
        <f t="shared" si="25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6"/>
      </c>
      <c r="AR549" s="32"/>
      <c r="AS549" s="23">
        <f t="shared" si="27"/>
      </c>
      <c r="AT549" s="24"/>
    </row>
    <row r="550" spans="1:46" ht="15.75">
      <c r="A550" s="24">
        <f t="shared" si="25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6"/>
      </c>
      <c r="AR550" s="32"/>
      <c r="AS550" s="23">
        <f t="shared" si="27"/>
      </c>
      <c r="AT550" s="24"/>
    </row>
    <row r="551" spans="1:46" ht="15.75">
      <c r="A551" s="24">
        <f t="shared" si="25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6"/>
      </c>
      <c r="AR551" s="32"/>
      <c r="AS551" s="23">
        <f t="shared" si="27"/>
      </c>
      <c r="AT551" s="24"/>
    </row>
    <row r="552" spans="1:46" ht="15.75">
      <c r="A552" s="24">
        <f t="shared" si="25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6"/>
      </c>
      <c r="AR552" s="32"/>
      <c r="AS552" s="23">
        <f t="shared" si="27"/>
      </c>
      <c r="AT552" s="24"/>
    </row>
    <row r="553" spans="1:46" ht="15.75">
      <c r="A553" s="24">
        <f t="shared" si="25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6"/>
      </c>
      <c r="AR553" s="32"/>
      <c r="AS553" s="23">
        <f t="shared" si="27"/>
      </c>
      <c r="AT553" s="24"/>
    </row>
    <row r="554" spans="1:46" ht="15.75">
      <c r="A554" s="24">
        <f aca="true" t="shared" si="28" ref="A554:A617">IF(C554="","",A553+1)</f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6"/>
      </c>
      <c r="AR554" s="32"/>
      <c r="AS554" s="23">
        <f t="shared" si="27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6"/>
      </c>
      <c r="AR555" s="32"/>
      <c r="AS555" s="23">
        <f t="shared" si="27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6"/>
      </c>
      <c r="AR556" s="32"/>
      <c r="AS556" s="23">
        <f t="shared" si="27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6"/>
      </c>
      <c r="AR557" s="32"/>
      <c r="AS557" s="23">
        <f t="shared" si="27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6"/>
      </c>
      <c r="AR558" s="32"/>
      <c r="AS558" s="23">
        <f t="shared" si="27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6"/>
      </c>
      <c r="AR559" s="32"/>
      <c r="AS559" s="23">
        <f t="shared" si="27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6"/>
      </c>
      <c r="AR560" s="32"/>
      <c r="AS560" s="23">
        <f t="shared" si="27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6"/>
      </c>
      <c r="AR561" s="32"/>
      <c r="AS561" s="23">
        <f t="shared" si="27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6"/>
      </c>
      <c r="AR562" s="32"/>
      <c r="AS562" s="23">
        <f t="shared" si="27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6"/>
      </c>
      <c r="AR563" s="32"/>
      <c r="AS563" s="23">
        <f t="shared" si="27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6"/>
      </c>
      <c r="AR564" s="32"/>
      <c r="AS564" s="23">
        <f t="shared" si="27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6"/>
      </c>
      <c r="AR565" s="32"/>
      <c r="AS565" s="23">
        <f t="shared" si="27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6"/>
      </c>
      <c r="AR566" s="32"/>
      <c r="AS566" s="23">
        <f t="shared" si="27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6"/>
      </c>
      <c r="AR567" s="32"/>
      <c r="AS567" s="23">
        <f t="shared" si="27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6"/>
      </c>
      <c r="AR568" s="32"/>
      <c r="AS568" s="23">
        <f t="shared" si="27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6"/>
      </c>
      <c r="AR569" s="32"/>
      <c r="AS569" s="23">
        <f t="shared" si="27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6"/>
      </c>
      <c r="AR570" s="32"/>
      <c r="AS570" s="23">
        <f t="shared" si="27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6"/>
      </c>
      <c r="AR571" s="32"/>
      <c r="AS571" s="23">
        <f t="shared" si="27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6"/>
      </c>
      <c r="AR572" s="32"/>
      <c r="AS572" s="23">
        <f t="shared" si="27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6"/>
      </c>
      <c r="AR573" s="32"/>
      <c r="AS573" s="23">
        <f t="shared" si="27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6"/>
      </c>
      <c r="AR574" s="32"/>
      <c r="AS574" s="23">
        <f t="shared" si="27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6"/>
      </c>
      <c r="AR575" s="32"/>
      <c r="AS575" s="23">
        <f t="shared" si="27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6"/>
      </c>
      <c r="AR576" s="32"/>
      <c r="AS576" s="23">
        <f t="shared" si="27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6"/>
      </c>
      <c r="AR577" s="32"/>
      <c r="AS577" s="23">
        <f t="shared" si="27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6"/>
      </c>
      <c r="AR578" s="32"/>
      <c r="AS578" s="23">
        <f t="shared" si="27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6"/>
      </c>
      <c r="AR579" s="32"/>
      <c r="AS579" s="23">
        <f t="shared" si="27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6"/>
      </c>
      <c r="AR580" s="32"/>
      <c r="AS580" s="23">
        <f t="shared" si="27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6"/>
      </c>
      <c r="AR581" s="32"/>
      <c r="AS581" s="23">
        <f t="shared" si="27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6"/>
      </c>
      <c r="AR582" s="32"/>
      <c r="AS582" s="23">
        <f t="shared" si="27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6"/>
      </c>
      <c r="AR583" s="32"/>
      <c r="AS583" s="23">
        <f t="shared" si="27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6"/>
      </c>
      <c r="AR584" s="32"/>
      <c r="AS584" s="23">
        <f t="shared" si="27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6"/>
      </c>
      <c r="AR585" s="32"/>
      <c r="AS585" s="23">
        <f t="shared" si="27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6"/>
      </c>
      <c r="AR586" s="32"/>
      <c r="AS586" s="23">
        <f t="shared" si="27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6"/>
      </c>
      <c r="AR587" s="32"/>
      <c r="AS587" s="23">
        <f t="shared" si="27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6"/>
      </c>
      <c r="AR588" s="32"/>
      <c r="AS588" s="23">
        <f t="shared" si="27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6"/>
      </c>
      <c r="AR589" s="32"/>
      <c r="AS589" s="23">
        <f t="shared" si="27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6"/>
      </c>
      <c r="AR590" s="32"/>
      <c r="AS590" s="23">
        <f t="shared" si="27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6"/>
      </c>
      <c r="AR591" s="32"/>
      <c r="AS591" s="23">
        <f t="shared" si="27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6"/>
      </c>
      <c r="AR592" s="32"/>
      <c r="AS592" s="23">
        <f t="shared" si="27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6"/>
      </c>
      <c r="AR593" s="32"/>
      <c r="AS593" s="23">
        <f t="shared" si="27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6"/>
      </c>
      <c r="AR594" s="32"/>
      <c r="AS594" s="23">
        <f t="shared" si="27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6"/>
      </c>
      <c r="AR595" s="32"/>
      <c r="AS595" s="23">
        <f t="shared" si="27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6"/>
      </c>
      <c r="AR596" s="32"/>
      <c r="AS596" s="23">
        <f t="shared" si="27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6"/>
      </c>
      <c r="AR597" s="32"/>
      <c r="AS597" s="23">
        <f t="shared" si="27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6"/>
      </c>
      <c r="AR598" s="32"/>
      <c r="AS598" s="23">
        <f t="shared" si="27"/>
      </c>
      <c r="AT598" s="24"/>
    </row>
    <row r="599" spans="1:46" ht="15.75">
      <c r="A599" s="24">
        <f t="shared" si="28"/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29" ref="AQ599:AQ630">IF(C599="","",SUM(H599:AK599))</f>
      </c>
      <c r="AR599" s="32"/>
      <c r="AS599" s="23">
        <f aca="true" t="shared" si="30" ref="AS599:AS630">IF(AQ599="","",AQ599/T$20)</f>
      </c>
      <c r="AT599" s="24"/>
    </row>
    <row r="600" spans="1:46" ht="15.75">
      <c r="A600" s="24">
        <f t="shared" si="28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29"/>
      </c>
      <c r="AR600" s="32"/>
      <c r="AS600" s="23">
        <f t="shared" si="30"/>
      </c>
      <c r="AT600" s="24"/>
    </row>
    <row r="601" spans="1:46" ht="15.75">
      <c r="A601" s="24">
        <f t="shared" si="28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29"/>
      </c>
      <c r="AR601" s="32"/>
      <c r="AS601" s="23">
        <f t="shared" si="30"/>
      </c>
      <c r="AT601" s="24"/>
    </row>
    <row r="602" spans="1:46" ht="15.75">
      <c r="A602" s="24">
        <f t="shared" si="28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29"/>
      </c>
      <c r="AR602" s="32"/>
      <c r="AS602" s="23">
        <f t="shared" si="30"/>
      </c>
      <c r="AT602" s="24"/>
    </row>
    <row r="603" spans="1:46" ht="15.75">
      <c r="A603" s="24">
        <f t="shared" si="28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29"/>
      </c>
      <c r="AR603" s="32"/>
      <c r="AS603" s="23">
        <f t="shared" si="30"/>
      </c>
      <c r="AT603" s="24"/>
    </row>
    <row r="604" spans="1:46" ht="15.75">
      <c r="A604" s="24">
        <f t="shared" si="28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29"/>
      </c>
      <c r="AR604" s="32"/>
      <c r="AS604" s="23">
        <f t="shared" si="30"/>
      </c>
      <c r="AT604" s="24"/>
    </row>
    <row r="605" spans="1:46" ht="15.75">
      <c r="A605" s="24">
        <f t="shared" si="28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29"/>
      </c>
      <c r="AR605" s="32"/>
      <c r="AS605" s="23">
        <f t="shared" si="30"/>
      </c>
      <c r="AT605" s="24"/>
    </row>
    <row r="606" spans="1:46" ht="15.75">
      <c r="A606" s="24">
        <f t="shared" si="28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29"/>
      </c>
      <c r="AR606" s="32"/>
      <c r="AS606" s="23">
        <f t="shared" si="30"/>
      </c>
      <c r="AT606" s="24"/>
    </row>
    <row r="607" spans="1:46" ht="15.75">
      <c r="A607" s="24">
        <f t="shared" si="28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29"/>
      </c>
      <c r="AR607" s="32"/>
      <c r="AS607" s="23">
        <f t="shared" si="30"/>
      </c>
      <c r="AT607" s="24"/>
    </row>
    <row r="608" spans="1:46" ht="15.75">
      <c r="A608" s="24">
        <f t="shared" si="28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29"/>
      </c>
      <c r="AR608" s="32"/>
      <c r="AS608" s="23">
        <f t="shared" si="30"/>
      </c>
      <c r="AT608" s="24"/>
    </row>
    <row r="609" spans="1:46" ht="15.75">
      <c r="A609" s="24">
        <f t="shared" si="28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29"/>
      </c>
      <c r="AR609" s="32"/>
      <c r="AS609" s="23">
        <f t="shared" si="30"/>
      </c>
      <c r="AT609" s="24"/>
    </row>
    <row r="610" spans="1:46" ht="15.75">
      <c r="A610" s="24">
        <f t="shared" si="28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29"/>
      </c>
      <c r="AR610" s="32"/>
      <c r="AS610" s="23">
        <f t="shared" si="30"/>
      </c>
      <c r="AT610" s="24"/>
    </row>
    <row r="611" spans="1:46" ht="15.75">
      <c r="A611" s="24">
        <f t="shared" si="28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29"/>
      </c>
      <c r="AR611" s="32"/>
      <c r="AS611" s="23">
        <f t="shared" si="30"/>
      </c>
      <c r="AT611" s="24"/>
    </row>
    <row r="612" spans="1:46" ht="15.75">
      <c r="A612" s="24">
        <f t="shared" si="28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29"/>
      </c>
      <c r="AR612" s="32"/>
      <c r="AS612" s="23">
        <f t="shared" si="30"/>
      </c>
      <c r="AT612" s="24"/>
    </row>
    <row r="613" spans="1:46" ht="15.75">
      <c r="A613" s="24">
        <f t="shared" si="28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29"/>
      </c>
      <c r="AR613" s="32"/>
      <c r="AS613" s="23">
        <f t="shared" si="30"/>
      </c>
      <c r="AT613" s="24"/>
    </row>
    <row r="614" spans="1:46" ht="15.75">
      <c r="A614" s="24">
        <f t="shared" si="28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29"/>
      </c>
      <c r="AR614" s="32"/>
      <c r="AS614" s="23">
        <f t="shared" si="30"/>
      </c>
      <c r="AT614" s="24"/>
    </row>
    <row r="615" spans="1:46" ht="15.75">
      <c r="A615" s="24">
        <f t="shared" si="28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29"/>
      </c>
      <c r="AR615" s="32"/>
      <c r="AS615" s="23">
        <f t="shared" si="30"/>
      </c>
      <c r="AT615" s="24"/>
    </row>
    <row r="616" spans="1:46" ht="15.75">
      <c r="A616" s="24">
        <f t="shared" si="28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29"/>
      </c>
      <c r="AR616" s="32"/>
      <c r="AS616" s="23">
        <f t="shared" si="30"/>
      </c>
      <c r="AT616" s="24"/>
    </row>
    <row r="617" spans="1:46" ht="15.75">
      <c r="A617" s="24">
        <f t="shared" si="28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29"/>
      </c>
      <c r="AR617" s="32"/>
      <c r="AS617" s="23">
        <f t="shared" si="30"/>
      </c>
      <c r="AT617" s="24"/>
    </row>
    <row r="618" spans="1:46" ht="15.75">
      <c r="A618" s="24">
        <f aca="true" t="shared" si="31" ref="A618:A630">IF(C618="","",A617+1)</f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29"/>
      </c>
      <c r="AR618" s="32"/>
      <c r="AS618" s="23">
        <f t="shared" si="30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29"/>
      </c>
      <c r="AR619" s="32"/>
      <c r="AS619" s="23">
        <f t="shared" si="30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29"/>
      </c>
      <c r="AR620" s="32"/>
      <c r="AS620" s="23">
        <f t="shared" si="30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29"/>
      </c>
      <c r="AR621" s="32"/>
      <c r="AS621" s="23">
        <f t="shared" si="30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29"/>
      </c>
      <c r="AR622" s="32"/>
      <c r="AS622" s="23">
        <f t="shared" si="30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29"/>
      </c>
      <c r="AR623" s="32"/>
      <c r="AS623" s="23">
        <f t="shared" si="30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29"/>
      </c>
      <c r="AR624" s="32"/>
      <c r="AS624" s="23">
        <f t="shared" si="30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29"/>
      </c>
      <c r="AR625" s="32"/>
      <c r="AS625" s="23">
        <f t="shared" si="30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29"/>
      </c>
      <c r="AR626" s="32"/>
      <c r="AS626" s="23">
        <f t="shared" si="30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29"/>
      </c>
      <c r="AR627" s="32"/>
      <c r="AS627" s="23">
        <f t="shared" si="30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29"/>
      </c>
      <c r="AR628" s="32"/>
      <c r="AS628" s="23">
        <f t="shared" si="30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29"/>
      </c>
      <c r="AR629" s="32"/>
      <c r="AS629" s="23">
        <f t="shared" si="30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29"/>
      </c>
      <c r="AR630" s="32"/>
      <c r="AS630" s="23">
        <f t="shared" si="30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A16:G16"/>
    <mergeCell ref="H16:N16"/>
    <mergeCell ref="AY19:AY41"/>
    <mergeCell ref="A12:G12"/>
    <mergeCell ref="H12:N12"/>
    <mergeCell ref="A14:C14"/>
    <mergeCell ref="C18:E18"/>
    <mergeCell ref="A15:G15"/>
    <mergeCell ref="H19:AQ19"/>
    <mergeCell ref="AV19:AV41"/>
    <mergeCell ref="F6:G6"/>
    <mergeCell ref="AW19:AW41"/>
    <mergeCell ref="H15:N15"/>
    <mergeCell ref="A1:AS1"/>
    <mergeCell ref="E8:G8"/>
    <mergeCell ref="A9:AT9"/>
    <mergeCell ref="A10:C10"/>
    <mergeCell ref="A11:G11"/>
    <mergeCell ref="H11:N11"/>
    <mergeCell ref="D3:E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630"/>
  <sheetViews>
    <sheetView zoomScale="80" zoomScaleNormal="80" zoomScalePageLayoutView="0" workbookViewId="0" topLeftCell="A7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9" t="str">
        <f>Образец!D3</f>
        <v>Марий йылме</v>
      </c>
      <c r="E3" s="9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88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6" t="str">
        <f>Образец!F6</f>
        <v>Моркинский район</v>
      </c>
      <c r="G6" s="9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7"/>
      <c r="F8" s="97"/>
      <c r="G8" s="9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1"/>
      <c r="AV9" s="1"/>
      <c r="AW9" s="1"/>
    </row>
    <row r="10" spans="1:51" ht="24.75" customHeight="1">
      <c r="A10" s="79" t="s">
        <v>2</v>
      </c>
      <c r="B10" s="79"/>
      <c r="C10" s="7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98" t="str">
        <f>Образец!H11</f>
        <v>Марий йылме</v>
      </c>
      <c r="I11" s="98"/>
      <c r="J11" s="98"/>
      <c r="K11" s="98"/>
      <c r="L11" s="98"/>
      <c r="M11" s="98"/>
      <c r="N11" s="9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 йылме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79" t="s">
        <v>3</v>
      </c>
      <c r="B14" s="79"/>
      <c r="C14" s="7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93" t="str">
        <f>H11</f>
        <v>Марий йылме</v>
      </c>
      <c r="I15" s="93"/>
      <c r="J15" s="93"/>
      <c r="K15" s="93"/>
      <c r="L15" s="93"/>
      <c r="M15" s="93"/>
      <c r="N15" s="9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 йылме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100" t="s">
        <v>4</v>
      </c>
      <c r="D18" s="85"/>
      <c r="E18" s="86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8" t="s">
        <v>32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101"/>
      <c r="AR19" s="13"/>
      <c r="AS19" s="13"/>
      <c r="AT19" s="13"/>
      <c r="AU19" s="1"/>
      <c r="AV19" s="87"/>
      <c r="AW19" s="87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35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7"/>
      <c r="AW20" s="87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7"/>
      <c r="AW21" s="87"/>
      <c r="AX21" s="3"/>
      <c r="AY21" s="83"/>
    </row>
    <row r="22" spans="1:51" ht="18.75">
      <c r="A22" s="24"/>
      <c r="B22" s="21"/>
      <c r="C22" s="22"/>
      <c r="D22" s="22"/>
      <c r="E22" s="22"/>
      <c r="F22" s="39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 aca="true" t="shared" si="0" ref="AQ22:AQ53">IF(C22="","",SUM(H22:AK22))</f>
      </c>
      <c r="AR22" s="32"/>
      <c r="AS22" s="23">
        <f aca="true" t="shared" si="1" ref="AS22:AS53">IF(AQ22="","",AQ22/T$20)</f>
      </c>
      <c r="AT22" s="24"/>
      <c r="AU22" s="1"/>
      <c r="AV22" s="87"/>
      <c r="AW22" s="87"/>
      <c r="AX22" s="3"/>
      <c r="AY22" s="83"/>
    </row>
    <row r="23" spans="1:51" ht="18" customHeight="1">
      <c r="A23" s="24"/>
      <c r="B23" s="21"/>
      <c r="C23" s="22"/>
      <c r="D23" s="22"/>
      <c r="E23" s="22"/>
      <c r="F23" s="39"/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 t="shared" si="0"/>
      </c>
      <c r="AR23" s="32"/>
      <c r="AS23" s="23">
        <f t="shared" si="1"/>
      </c>
      <c r="AT23" s="24"/>
      <c r="AU23" s="1"/>
      <c r="AV23" s="87"/>
      <c r="AW23" s="87"/>
      <c r="AX23" s="3"/>
      <c r="AY23" s="83"/>
    </row>
    <row r="24" spans="1:51" ht="18" customHeight="1">
      <c r="A24" s="24"/>
      <c r="B24" s="21"/>
      <c r="C24" s="22"/>
      <c r="D24" s="22"/>
      <c r="E24" s="22"/>
      <c r="F24" s="39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71">
        <f t="shared" si="0"/>
      </c>
      <c r="AR24" s="72"/>
      <c r="AS24" s="73">
        <f t="shared" si="1"/>
      </c>
      <c r="AT24" s="24"/>
      <c r="AU24" s="1"/>
      <c r="AV24" s="87"/>
      <c r="AW24" s="87"/>
      <c r="AX24" s="3"/>
      <c r="AY24" s="83"/>
    </row>
    <row r="25" spans="1:51" ht="18" customHeight="1">
      <c r="A25" s="24"/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71">
        <f t="shared" si="0"/>
      </c>
      <c r="AR25" s="72"/>
      <c r="AS25" s="73">
        <f t="shared" si="1"/>
      </c>
      <c r="AT25" s="24"/>
      <c r="AU25" s="1"/>
      <c r="AV25" s="87"/>
      <c r="AW25" s="87"/>
      <c r="AX25" s="3"/>
      <c r="AY25" s="83"/>
    </row>
    <row r="26" spans="1:51" ht="18" customHeight="1">
      <c r="A26" s="24"/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 t="shared" si="0"/>
      </c>
      <c r="AR26" s="32"/>
      <c r="AS26" s="23">
        <f t="shared" si="1"/>
      </c>
      <c r="AT26" s="24"/>
      <c r="AU26" s="1"/>
      <c r="AV26" s="87"/>
      <c r="AW26" s="87"/>
      <c r="AX26" s="3"/>
      <c r="AY26" s="83"/>
    </row>
    <row r="27" spans="1:51" ht="18" customHeight="1">
      <c r="A27" s="24"/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71">
        <f t="shared" si="0"/>
      </c>
      <c r="AR27" s="72"/>
      <c r="AS27" s="73">
        <f t="shared" si="1"/>
      </c>
      <c r="AT27" s="24"/>
      <c r="AU27" s="1"/>
      <c r="AV27" s="87"/>
      <c r="AW27" s="87"/>
      <c r="AX27" s="3"/>
      <c r="AY27" s="83"/>
    </row>
    <row r="28" spans="1:51" ht="18" customHeight="1">
      <c r="A28" s="24"/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71">
        <f t="shared" si="0"/>
      </c>
      <c r="AR28" s="72"/>
      <c r="AS28" s="73">
        <f t="shared" si="1"/>
      </c>
      <c r="AT28" s="24"/>
      <c r="AU28" s="1"/>
      <c r="AV28" s="87"/>
      <c r="AW28" s="87"/>
      <c r="AX28" s="3"/>
      <c r="AY28" s="83"/>
    </row>
    <row r="29" spans="1:51" ht="18" customHeight="1">
      <c r="A29" s="24"/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0"/>
      </c>
      <c r="AR29" s="32"/>
      <c r="AS29" s="23">
        <f t="shared" si="1"/>
      </c>
      <c r="AT29" s="24"/>
      <c r="AU29" s="1"/>
      <c r="AV29" s="87"/>
      <c r="AW29" s="87"/>
      <c r="AX29" s="3"/>
      <c r="AY29" s="83"/>
    </row>
    <row r="30" spans="1:51" ht="18" customHeight="1">
      <c r="A30" s="24"/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 t="shared" si="0"/>
      </c>
      <c r="AR30" s="32"/>
      <c r="AS30" s="23">
        <f t="shared" si="1"/>
      </c>
      <c r="AT30" s="24"/>
      <c r="AU30" s="1"/>
      <c r="AV30" s="87"/>
      <c r="AW30" s="87"/>
      <c r="AX30" s="3"/>
      <c r="AY30" s="83"/>
    </row>
    <row r="31" spans="1:51" ht="18" customHeight="1">
      <c r="A31" s="24"/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71">
        <f t="shared" si="0"/>
      </c>
      <c r="AR31" s="72"/>
      <c r="AS31" s="73">
        <f t="shared" si="1"/>
      </c>
      <c r="AT31" s="24"/>
      <c r="AU31" s="1"/>
      <c r="AV31" s="87"/>
      <c r="AW31" s="87"/>
      <c r="AX31" s="3"/>
      <c r="AY31" s="83"/>
    </row>
    <row r="32" spans="1:51" ht="18" customHeight="1">
      <c r="A32" s="24"/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/>
      <c r="AU32" s="1"/>
      <c r="AV32" s="87"/>
      <c r="AW32" s="87"/>
      <c r="AX32" s="3"/>
      <c r="AY32" s="83"/>
    </row>
    <row r="33" spans="1:51" ht="18" customHeight="1">
      <c r="A33" s="24"/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 t="shared" si="0"/>
      </c>
      <c r="AR33" s="32"/>
      <c r="AS33" s="23">
        <f t="shared" si="1"/>
      </c>
      <c r="AT33" s="24"/>
      <c r="AU33" s="1"/>
      <c r="AV33" s="87"/>
      <c r="AW33" s="87"/>
      <c r="AX33" s="3"/>
      <c r="AY33" s="83"/>
    </row>
    <row r="34" spans="1:51" ht="18" customHeight="1">
      <c r="A34" s="24"/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 t="shared" si="0"/>
      </c>
      <c r="AR34" s="32"/>
      <c r="AS34" s="23">
        <f t="shared" si="1"/>
      </c>
      <c r="AT34" s="24"/>
      <c r="AU34" s="1"/>
      <c r="AV34" s="87"/>
      <c r="AW34" s="87"/>
      <c r="AX34" s="3"/>
      <c r="AY34" s="83"/>
    </row>
    <row r="35" spans="1:51" ht="18" customHeight="1">
      <c r="A35" s="24"/>
      <c r="B35" s="70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 t="shared" si="0"/>
      </c>
      <c r="AR35" s="32"/>
      <c r="AS35" s="23">
        <f t="shared" si="1"/>
      </c>
      <c r="AT35" s="24"/>
      <c r="AU35" s="1"/>
      <c r="AV35" s="87"/>
      <c r="AW35" s="87"/>
      <c r="AX35" s="3"/>
      <c r="AY35" s="83"/>
    </row>
    <row r="36" spans="1:51" ht="18" customHeight="1">
      <c r="A36" s="24"/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71">
        <f t="shared" si="0"/>
      </c>
      <c r="AR36" s="72"/>
      <c r="AS36" s="73">
        <f t="shared" si="1"/>
      </c>
      <c r="AT36" s="24"/>
      <c r="AU36" s="1"/>
      <c r="AV36" s="87"/>
      <c r="AW36" s="87"/>
      <c r="AX36" s="3"/>
      <c r="AY36" s="83"/>
    </row>
    <row r="37" spans="1:51" ht="18" customHeight="1">
      <c r="A37" s="24"/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71">
        <f t="shared" si="0"/>
      </c>
      <c r="AR37" s="72"/>
      <c r="AS37" s="73">
        <f t="shared" si="1"/>
      </c>
      <c r="AT37" s="24"/>
      <c r="AU37" s="1"/>
      <c r="AV37" s="87"/>
      <c r="AW37" s="87"/>
      <c r="AX37" s="3"/>
      <c r="AY37" s="83"/>
    </row>
    <row r="38" spans="1:51" ht="18" customHeight="1">
      <c r="A38" s="24"/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71">
        <f t="shared" si="0"/>
      </c>
      <c r="AR38" s="72"/>
      <c r="AS38" s="73">
        <f t="shared" si="1"/>
      </c>
      <c r="AT38" s="24"/>
      <c r="AU38" s="1"/>
      <c r="AV38" s="87"/>
      <c r="AW38" s="87"/>
      <c r="AX38" s="3"/>
      <c r="AY38" s="83"/>
    </row>
    <row r="39" spans="1:51" ht="18" customHeight="1">
      <c r="A39" s="24"/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0"/>
      </c>
      <c r="AR39" s="32"/>
      <c r="AS39" s="23">
        <f t="shared" si="1"/>
      </c>
      <c r="AT39" s="24"/>
      <c r="AU39" s="1"/>
      <c r="AV39" s="87"/>
      <c r="AW39" s="87"/>
      <c r="AX39" s="3"/>
      <c r="AY39" s="83"/>
    </row>
    <row r="40" spans="1:51" ht="18" customHeight="1">
      <c r="A40" s="24"/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/>
      <c r="AU40" s="1"/>
      <c r="AV40" s="87"/>
      <c r="AW40" s="87"/>
      <c r="AX40" s="3"/>
      <c r="AY40" s="83"/>
    </row>
    <row r="41" spans="1:51" ht="18" customHeight="1">
      <c r="A41" s="24"/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71">
        <f t="shared" si="0"/>
      </c>
      <c r="AR41" s="72"/>
      <c r="AS41" s="73">
        <f t="shared" si="1"/>
      </c>
      <c r="AT41" s="24"/>
      <c r="AU41" s="1"/>
      <c r="AV41" s="87"/>
      <c r="AW41" s="87"/>
      <c r="AX41" s="3"/>
      <c r="AY41" s="83"/>
    </row>
    <row r="42" spans="1:46" ht="15.75">
      <c r="A42" s="24"/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71">
        <f t="shared" si="0"/>
      </c>
      <c r="AR42" s="72"/>
      <c r="AS42" s="73">
        <f t="shared" si="1"/>
      </c>
      <c r="AT42" s="24"/>
    </row>
    <row r="43" spans="1:46" ht="15.75">
      <c r="A43" s="24"/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71">
        <f t="shared" si="0"/>
      </c>
      <c r="AR43" s="72"/>
      <c r="AS43" s="73">
        <f t="shared" si="1"/>
      </c>
      <c r="AT43" s="24"/>
    </row>
    <row r="44" spans="1:46" ht="15.75">
      <c r="A44" s="24"/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0"/>
      </c>
      <c r="AR44" s="32"/>
      <c r="AS44" s="23">
        <f t="shared" si="1"/>
      </c>
      <c r="AT44" s="24"/>
    </row>
    <row r="45" spans="1:46" ht="15.75">
      <c r="A45" s="24"/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/>
    </row>
    <row r="46" spans="1:46" ht="15.75">
      <c r="A46" s="24"/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33">
        <f t="shared" si="0"/>
      </c>
      <c r="AR46" s="32"/>
      <c r="AS46" s="23">
        <f t="shared" si="1"/>
      </c>
      <c r="AT46" s="24"/>
    </row>
    <row r="47" spans="1:46" ht="15.75">
      <c r="A47" s="24"/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33">
        <f t="shared" si="0"/>
      </c>
      <c r="AR47" s="32"/>
      <c r="AS47" s="23">
        <f t="shared" si="1"/>
      </c>
      <c r="AT47" s="24"/>
    </row>
    <row r="48" spans="1:46" ht="15.75">
      <c r="A48" s="24"/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33">
        <f t="shared" si="0"/>
      </c>
      <c r="AR48" s="32"/>
      <c r="AS48" s="23">
        <f t="shared" si="1"/>
      </c>
      <c r="AT48" s="24"/>
    </row>
    <row r="49" spans="1:46" ht="15.75">
      <c r="A49" s="24"/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0"/>
      </c>
      <c r="AR49" s="32"/>
      <c r="AS49" s="23">
        <f t="shared" si="1"/>
      </c>
      <c r="AT49" s="24"/>
    </row>
    <row r="50" spans="1:46" ht="15.75">
      <c r="A50" s="24"/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/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0"/>
      </c>
      <c r="AR51" s="32"/>
      <c r="AS51" s="23">
        <f t="shared" si="1"/>
      </c>
      <c r="AT51" s="24"/>
    </row>
    <row r="52" spans="1:46" ht="15.75">
      <c r="A52" s="24"/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0"/>
      </c>
      <c r="AR52" s="32"/>
      <c r="AS52" s="23">
        <f t="shared" si="1"/>
      </c>
      <c r="AT52" s="24"/>
    </row>
    <row r="53" spans="1:46" ht="15.75">
      <c r="A53" s="24"/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33">
        <f t="shared" si="0"/>
      </c>
      <c r="AR53" s="32"/>
      <c r="AS53" s="23">
        <f t="shared" si="1"/>
      </c>
      <c r="AT53" s="24"/>
    </row>
    <row r="54" spans="1:46" ht="15.75">
      <c r="A54" s="24"/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71">
        <f aca="true" t="shared" si="2" ref="AQ54:AQ85">IF(C54="","",SUM(H54:AK54))</f>
      </c>
      <c r="AR54" s="72"/>
      <c r="AS54" s="73">
        <f aca="true" t="shared" si="3" ref="AS54:AS85">IF(AQ54="","",AQ54/T$20)</f>
      </c>
      <c r="AT54" s="24"/>
    </row>
    <row r="55" spans="1:46" ht="15.75">
      <c r="A55" s="24"/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2"/>
      </c>
      <c r="AR55" s="32"/>
      <c r="AS55" s="23">
        <f t="shared" si="3"/>
      </c>
      <c r="AT55" s="24"/>
    </row>
    <row r="56" spans="1:46" ht="15.75">
      <c r="A56" s="24"/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2"/>
      </c>
      <c r="AR56" s="32"/>
      <c r="AS56" s="23">
        <f t="shared" si="3"/>
      </c>
      <c r="AT56" s="24"/>
    </row>
    <row r="57" spans="1:46" ht="15.75">
      <c r="A57" s="24"/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2"/>
      </c>
      <c r="AR57" s="32"/>
      <c r="AS57" s="23">
        <f t="shared" si="3"/>
      </c>
      <c r="AT57" s="24"/>
    </row>
    <row r="58" spans="1:46" ht="15.75">
      <c r="A58" s="24"/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2"/>
      </c>
      <c r="AR58" s="32"/>
      <c r="AS58" s="23">
        <f t="shared" si="3"/>
      </c>
      <c r="AT58" s="24"/>
    </row>
    <row r="59" spans="1:46" ht="15.75">
      <c r="A59" s="24"/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71">
        <f t="shared" si="2"/>
      </c>
      <c r="AR59" s="72"/>
      <c r="AS59" s="73">
        <f t="shared" si="3"/>
      </c>
      <c r="AT59" s="24"/>
    </row>
    <row r="60" spans="1:46" ht="15.75">
      <c r="A60" s="24"/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71">
        <f t="shared" si="2"/>
      </c>
      <c r="AR60" s="72"/>
      <c r="AS60" s="73">
        <f t="shared" si="3"/>
      </c>
      <c r="AT60" s="24"/>
    </row>
    <row r="61" spans="1:46" ht="15.75">
      <c r="A61" s="24"/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2"/>
      </c>
      <c r="AR61" s="32"/>
      <c r="AS61" s="23">
        <f t="shared" si="3"/>
      </c>
      <c r="AT61" s="24"/>
    </row>
    <row r="62" spans="1:46" ht="15.75">
      <c r="A62" s="24"/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33">
        <f t="shared" si="2"/>
      </c>
      <c r="AR62" s="32"/>
      <c r="AS62" s="23">
        <f t="shared" si="3"/>
      </c>
      <c r="AT62" s="24"/>
    </row>
    <row r="63" spans="1:46" ht="15.75">
      <c r="A63" s="24"/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2"/>
      </c>
      <c r="AR63" s="32"/>
      <c r="AS63" s="23">
        <f t="shared" si="3"/>
      </c>
      <c r="AT63" s="24"/>
    </row>
    <row r="64" spans="1:46" ht="15.75">
      <c r="A64" s="24"/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71">
        <f t="shared" si="2"/>
      </c>
      <c r="AR64" s="72"/>
      <c r="AS64" s="73">
        <f t="shared" si="3"/>
      </c>
      <c r="AT64" s="24"/>
    </row>
    <row r="65" spans="1:46" ht="15.75">
      <c r="A65" s="24"/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71">
        <f t="shared" si="2"/>
      </c>
      <c r="AR65" s="72"/>
      <c r="AS65" s="73">
        <f t="shared" si="3"/>
      </c>
      <c r="AT65" s="24"/>
    </row>
    <row r="66" spans="1:46" ht="15.75">
      <c r="A66" s="24"/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71">
        <f t="shared" si="2"/>
      </c>
      <c r="AR66" s="72"/>
      <c r="AS66" s="73">
        <f t="shared" si="3"/>
      </c>
      <c r="AT66" s="24"/>
    </row>
    <row r="67" spans="1:46" ht="15.75">
      <c r="A67" s="24"/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71">
        <f t="shared" si="2"/>
      </c>
      <c r="AR67" s="72"/>
      <c r="AS67" s="73">
        <f t="shared" si="3"/>
      </c>
      <c r="AT67" s="24"/>
    </row>
    <row r="68" spans="1:46" ht="15.75">
      <c r="A68" s="24"/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71">
        <f t="shared" si="2"/>
      </c>
      <c r="AR68" s="72"/>
      <c r="AS68" s="73">
        <f t="shared" si="3"/>
      </c>
      <c r="AT68" s="24"/>
    </row>
    <row r="69" spans="1:46" ht="15.75">
      <c r="A69" s="24"/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71">
        <f t="shared" si="2"/>
      </c>
      <c r="AR69" s="72"/>
      <c r="AS69" s="73">
        <f t="shared" si="3"/>
      </c>
      <c r="AT69" s="24"/>
    </row>
    <row r="70" spans="1:46" ht="15.75">
      <c r="A70" s="24"/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2"/>
      </c>
      <c r="AR70" s="32"/>
      <c r="AS70" s="23">
        <f t="shared" si="3"/>
      </c>
      <c r="AT70" s="24"/>
    </row>
    <row r="71" spans="1:46" ht="15.75">
      <c r="A71" s="24"/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2"/>
      </c>
      <c r="AR71" s="32"/>
      <c r="AS71" s="23">
        <f t="shared" si="3"/>
      </c>
      <c r="AT71" s="24"/>
    </row>
    <row r="72" spans="1:46" ht="15.75">
      <c r="A72" s="24"/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2"/>
      </c>
      <c r="AR72" s="32"/>
      <c r="AS72" s="23">
        <f t="shared" si="3"/>
      </c>
      <c r="AT72" s="24"/>
    </row>
    <row r="73" spans="1:46" ht="15.75">
      <c r="A73" s="24"/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2"/>
      </c>
      <c r="AR73" s="32"/>
      <c r="AS73" s="23">
        <f t="shared" si="3"/>
      </c>
      <c r="AT73" s="24"/>
    </row>
    <row r="74" spans="1:46" ht="15.75">
      <c r="A74" s="24"/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33">
        <f t="shared" si="2"/>
      </c>
      <c r="AR74" s="32"/>
      <c r="AS74" s="23">
        <f t="shared" si="3"/>
      </c>
      <c r="AT74" s="24"/>
    </row>
    <row r="75" spans="1:46" ht="15.75">
      <c r="A75" s="24"/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33">
        <f t="shared" si="2"/>
      </c>
      <c r="AR75" s="32"/>
      <c r="AS75" s="23">
        <f t="shared" si="3"/>
      </c>
      <c r="AT75" s="24"/>
    </row>
    <row r="76" spans="1:46" ht="15.75">
      <c r="A76" s="24"/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71">
        <f t="shared" si="2"/>
      </c>
      <c r="AR76" s="72"/>
      <c r="AS76" s="73">
        <f t="shared" si="3"/>
      </c>
      <c r="AT76" s="24"/>
    </row>
    <row r="77" spans="1:46" ht="15.75">
      <c r="A77" s="24"/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71">
        <f t="shared" si="2"/>
      </c>
      <c r="AR77" s="72"/>
      <c r="AS77" s="73">
        <f t="shared" si="3"/>
      </c>
      <c r="AT77" s="24"/>
    </row>
    <row r="78" spans="1:46" ht="15.75">
      <c r="A78" s="24"/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71">
        <f t="shared" si="2"/>
      </c>
      <c r="AR78" s="72"/>
      <c r="AS78" s="73">
        <f t="shared" si="3"/>
      </c>
      <c r="AT78" s="24"/>
    </row>
    <row r="79" spans="1:46" ht="15.75">
      <c r="A79" s="24"/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71">
        <f t="shared" si="2"/>
      </c>
      <c r="AR79" s="72"/>
      <c r="AS79" s="73">
        <f t="shared" si="3"/>
      </c>
      <c r="AT79" s="24"/>
    </row>
    <row r="80" spans="1:46" ht="15.75">
      <c r="A80" s="24"/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71">
        <f t="shared" si="2"/>
      </c>
      <c r="AR80" s="72"/>
      <c r="AS80" s="73">
        <f t="shared" si="3"/>
      </c>
      <c r="AT80" s="24"/>
    </row>
    <row r="81" spans="1:46" ht="15.75">
      <c r="A81" s="24"/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71">
        <f t="shared" si="2"/>
      </c>
      <c r="AR81" s="72"/>
      <c r="AS81" s="73">
        <f t="shared" si="3"/>
      </c>
      <c r="AT81" s="24"/>
    </row>
    <row r="82" spans="1:46" ht="15.75">
      <c r="A82" s="24"/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33">
        <f t="shared" si="2"/>
      </c>
      <c r="AR82" s="32"/>
      <c r="AS82" s="23">
        <f t="shared" si="3"/>
      </c>
      <c r="AT82" s="24"/>
    </row>
    <row r="83" spans="1:46" ht="15.75">
      <c r="A83" s="24"/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33">
        <f t="shared" si="2"/>
      </c>
      <c r="AR83" s="32"/>
      <c r="AS83" s="23">
        <f t="shared" si="3"/>
      </c>
      <c r="AT83" s="24"/>
    </row>
    <row r="84" spans="1:46" ht="15.75">
      <c r="A84" s="24"/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2"/>
      </c>
      <c r="AR84" s="32"/>
      <c r="AS84" s="23">
        <f t="shared" si="3"/>
      </c>
      <c r="AT84" s="24"/>
    </row>
    <row r="85" spans="1:46" ht="15.75">
      <c r="A85" s="24"/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2"/>
      </c>
      <c r="AR85" s="32"/>
      <c r="AS85" s="23">
        <f t="shared" si="3"/>
      </c>
      <c r="AT85" s="24"/>
    </row>
    <row r="86" spans="1:46" ht="15.75">
      <c r="A86" s="24"/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aca="true" t="shared" si="4" ref="AQ86:AQ92">IF(C86="","",SUM(H86:AK86))</f>
      </c>
      <c r="AR86" s="32"/>
      <c r="AS86" s="23">
        <f aca="true" t="shared" si="5" ref="AS86:AS92">IF(AQ86="","",AQ86/T$20)</f>
      </c>
      <c r="AT86" s="24"/>
    </row>
    <row r="87" spans="1:46" ht="15.75">
      <c r="A87" s="24"/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t="shared" si="4"/>
      </c>
      <c r="AR87" s="32"/>
      <c r="AS87" s="23">
        <f t="shared" si="5"/>
      </c>
      <c r="AT87" s="24"/>
    </row>
    <row r="88" spans="1:46" ht="15.75">
      <c r="A88" s="24"/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4"/>
      </c>
      <c r="AR88" s="32"/>
      <c r="AS88" s="23">
        <f t="shared" si="5"/>
      </c>
      <c r="AT88" s="24"/>
    </row>
    <row r="89" spans="1:46" ht="15.75">
      <c r="A89" s="24"/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4"/>
      </c>
      <c r="AR89" s="32"/>
      <c r="AS89" s="23">
        <f t="shared" si="5"/>
      </c>
      <c r="AT89" s="24"/>
    </row>
    <row r="90" spans="1:46" ht="15.75">
      <c r="A90" s="24"/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33">
        <f t="shared" si="4"/>
      </c>
      <c r="AR90" s="32"/>
      <c r="AS90" s="23">
        <f t="shared" si="5"/>
      </c>
      <c r="AT90" s="24"/>
    </row>
    <row r="91" spans="1:46" ht="15.75">
      <c r="A91" s="24"/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4"/>
      </c>
      <c r="AR91" s="32"/>
      <c r="AS91" s="23">
        <f t="shared" si="5"/>
      </c>
      <c r="AT91" s="24"/>
    </row>
    <row r="92" spans="1:46" ht="15.75">
      <c r="A92" s="24"/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4"/>
      </c>
      <c r="AR92" s="32"/>
      <c r="AS92" s="23">
        <f t="shared" si="5"/>
      </c>
      <c r="AT92" s="24"/>
    </row>
    <row r="93" spans="1:46" ht="15.75">
      <c r="A93" s="24"/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aca="true" t="shared" si="6" ref="AQ93:AQ109">IF(C93="","",SUM(H93:AK93))</f>
      </c>
      <c r="AR93" s="32"/>
      <c r="AS93" s="23">
        <f aca="true" t="shared" si="7" ref="AS93:AS109">IF(AQ93="","",AQ93/T$20)</f>
      </c>
      <c r="AT93" s="24"/>
    </row>
    <row r="94" spans="1:46" ht="15.75">
      <c r="A94" s="24"/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6"/>
      </c>
      <c r="AR94" s="32"/>
      <c r="AS94" s="23">
        <f t="shared" si="7"/>
      </c>
      <c r="AT94" s="24"/>
    </row>
    <row r="95" spans="1:46" ht="15.75">
      <c r="A95" s="24"/>
      <c r="B95" s="70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6"/>
      </c>
      <c r="AR95" s="32"/>
      <c r="AS95" s="23">
        <f t="shared" si="7"/>
      </c>
      <c r="AT95" s="24"/>
    </row>
    <row r="96" spans="1:46" ht="15.75">
      <c r="A96" s="24"/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6"/>
      </c>
      <c r="AR96" s="32"/>
      <c r="AS96" s="23">
        <f t="shared" si="7"/>
      </c>
      <c r="AT96" s="24"/>
    </row>
    <row r="97" spans="1:46" ht="15.75">
      <c r="A97" s="24"/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33">
        <f t="shared" si="6"/>
      </c>
      <c r="AR97" s="32"/>
      <c r="AS97" s="23">
        <f t="shared" si="7"/>
      </c>
      <c r="AT97" s="24"/>
    </row>
    <row r="98" spans="1:46" ht="15.75">
      <c r="A98" s="24"/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6"/>
      </c>
      <c r="AR98" s="32"/>
      <c r="AS98" s="23">
        <f t="shared" si="7"/>
      </c>
      <c r="AT98" s="24"/>
    </row>
    <row r="99" spans="1:46" ht="15.75">
      <c r="A99" s="24"/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6"/>
      </c>
      <c r="AR99" s="32"/>
      <c r="AS99" s="23">
        <f t="shared" si="7"/>
      </c>
      <c r="AT99" s="24"/>
    </row>
    <row r="100" spans="1:46" ht="15.75">
      <c r="A100" s="24"/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6"/>
      </c>
      <c r="AR100" s="32"/>
      <c r="AS100" s="23">
        <f t="shared" si="7"/>
      </c>
      <c r="AT100" s="24"/>
    </row>
    <row r="101" spans="1:46" ht="15.75">
      <c r="A101" s="24"/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6"/>
      </c>
      <c r="AR101" s="32"/>
      <c r="AS101" s="23">
        <f t="shared" si="7"/>
      </c>
      <c r="AT101" s="24"/>
    </row>
    <row r="102" spans="1:46" ht="15.75">
      <c r="A102" s="24"/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6"/>
      </c>
      <c r="AR102" s="32"/>
      <c r="AS102" s="23">
        <f t="shared" si="7"/>
      </c>
      <c r="AT102" s="24"/>
    </row>
    <row r="103" spans="1:46" ht="15.75">
      <c r="A103" s="24"/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6"/>
      </c>
      <c r="AR103" s="32"/>
      <c r="AS103" s="23">
        <f t="shared" si="7"/>
      </c>
      <c r="AT103" s="24"/>
    </row>
    <row r="104" spans="1:46" ht="15.75">
      <c r="A104" s="24"/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6"/>
      </c>
      <c r="AR104" s="32"/>
      <c r="AS104" s="23">
        <f t="shared" si="7"/>
      </c>
      <c r="AT104" s="24"/>
    </row>
    <row r="105" spans="1:46" ht="15.75">
      <c r="A105" s="24"/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33">
        <f t="shared" si="6"/>
      </c>
      <c r="AR105" s="32"/>
      <c r="AS105" s="23">
        <f t="shared" si="7"/>
      </c>
      <c r="AT105" s="24"/>
    </row>
    <row r="106" spans="1:46" ht="15.75">
      <c r="A106" s="24"/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6"/>
      </c>
      <c r="AR106" s="32"/>
      <c r="AS106" s="23">
        <f t="shared" si="7"/>
      </c>
      <c r="AT106" s="24"/>
    </row>
    <row r="107" spans="1:46" ht="15.75">
      <c r="A107" s="24"/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6"/>
      </c>
      <c r="AR107" s="32"/>
      <c r="AS107" s="23">
        <f t="shared" si="7"/>
      </c>
      <c r="AT107" s="24"/>
    </row>
    <row r="108" spans="1:46" ht="15.75">
      <c r="A108" s="24"/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6"/>
      </c>
      <c r="AR108" s="32"/>
      <c r="AS108" s="23">
        <f t="shared" si="7"/>
      </c>
      <c r="AT108" s="24"/>
    </row>
    <row r="109" spans="1:46" ht="15.75">
      <c r="A109" s="24"/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6"/>
      </c>
      <c r="AR109" s="32"/>
      <c r="AS109" s="23">
        <f t="shared" si="7"/>
      </c>
      <c r="AT109" s="24"/>
    </row>
    <row r="110" spans="1:46" ht="15.75">
      <c r="A110" s="24"/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aca="true" t="shared" si="8" ref="AQ110:AQ150">IF(C110="","",SUM(H110:AK110))</f>
      </c>
      <c r="AR110" s="32"/>
      <c r="AS110" s="23">
        <f aca="true" t="shared" si="9" ref="AS110:AS150">IF(AQ110="","",AQ110/T$20)</f>
      </c>
      <c r="AT110" s="24"/>
    </row>
    <row r="111" spans="1:46" ht="15.75">
      <c r="A111" s="24"/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8"/>
      </c>
      <c r="AR111" s="32"/>
      <c r="AS111" s="23">
        <f t="shared" si="9"/>
      </c>
      <c r="AT111" s="24"/>
    </row>
    <row r="112" spans="1:46" ht="15.75">
      <c r="A112" s="24"/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8"/>
      </c>
      <c r="AR112" s="32"/>
      <c r="AS112" s="23">
        <f t="shared" si="9"/>
      </c>
      <c r="AT112" s="24"/>
    </row>
    <row r="113" spans="1:46" ht="15.75">
      <c r="A113" s="24"/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8"/>
      </c>
      <c r="AR113" s="32"/>
      <c r="AS113" s="23">
        <f t="shared" si="9"/>
      </c>
      <c r="AT113" s="24"/>
    </row>
    <row r="114" spans="1:46" ht="15.75">
      <c r="A114" s="24"/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8"/>
      </c>
      <c r="AR114" s="32"/>
      <c r="AS114" s="23">
        <f t="shared" si="9"/>
      </c>
      <c r="AT114" s="24"/>
    </row>
    <row r="115" spans="1:46" ht="15.75">
      <c r="A115" s="24"/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8"/>
      </c>
      <c r="AR115" s="32"/>
      <c r="AS115" s="23">
        <f t="shared" si="9"/>
      </c>
      <c r="AT115" s="24"/>
    </row>
    <row r="116" spans="1:46" ht="15.75">
      <c r="A116" s="24"/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8"/>
      </c>
      <c r="AR116" s="32"/>
      <c r="AS116" s="23">
        <f t="shared" si="9"/>
      </c>
      <c r="AT116" s="24"/>
    </row>
    <row r="117" spans="1:46" ht="15.75">
      <c r="A117" s="24"/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8"/>
      </c>
      <c r="AR117" s="32"/>
      <c r="AS117" s="23">
        <f t="shared" si="9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8"/>
      </c>
      <c r="AR118" s="32"/>
      <c r="AS118" s="23">
        <f t="shared" si="9"/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8"/>
      </c>
      <c r="AR119" s="32"/>
      <c r="AS119" s="23">
        <f t="shared" si="9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8"/>
      </c>
      <c r="AR120" s="32"/>
      <c r="AS120" s="23">
        <f t="shared" si="9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8"/>
      </c>
      <c r="AR121" s="32"/>
      <c r="AS121" s="23">
        <f t="shared" si="9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8"/>
      </c>
      <c r="AR122" s="32"/>
      <c r="AS122" s="23">
        <f t="shared" si="9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8"/>
      </c>
      <c r="AR123" s="32"/>
      <c r="AS123" s="23">
        <f t="shared" si="9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8"/>
      </c>
      <c r="AR124" s="32"/>
      <c r="AS124" s="23">
        <f t="shared" si="9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8"/>
      </c>
      <c r="AR125" s="32"/>
      <c r="AS125" s="23">
        <f t="shared" si="9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8"/>
      </c>
      <c r="AR126" s="32"/>
      <c r="AS126" s="23">
        <f t="shared" si="9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8"/>
      </c>
      <c r="AR127" s="32"/>
      <c r="AS127" s="23">
        <f t="shared" si="9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8"/>
      </c>
      <c r="AR128" s="32"/>
      <c r="AS128" s="23">
        <f t="shared" si="9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8"/>
      </c>
      <c r="AR129" s="32"/>
      <c r="AS129" s="23">
        <f t="shared" si="9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8"/>
      </c>
      <c r="AR130" s="32"/>
      <c r="AS130" s="23">
        <f t="shared" si="9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8"/>
      </c>
      <c r="AR131" s="32"/>
      <c r="AS131" s="23">
        <f t="shared" si="9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8"/>
      </c>
      <c r="AR132" s="32"/>
      <c r="AS132" s="23">
        <f t="shared" si="9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8"/>
      </c>
      <c r="AR133" s="32"/>
      <c r="AS133" s="23">
        <f t="shared" si="9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8"/>
      </c>
      <c r="AR134" s="32"/>
      <c r="AS134" s="23">
        <f t="shared" si="9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8"/>
      </c>
      <c r="AR135" s="32"/>
      <c r="AS135" s="23">
        <f t="shared" si="9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8"/>
      </c>
      <c r="AR136" s="32"/>
      <c r="AS136" s="23">
        <f t="shared" si="9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8"/>
      </c>
      <c r="AR137" s="32"/>
      <c r="AS137" s="23">
        <f t="shared" si="9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8"/>
      </c>
      <c r="AR138" s="32"/>
      <c r="AS138" s="23">
        <f t="shared" si="9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8"/>
      </c>
      <c r="AR139" s="32"/>
      <c r="AS139" s="23">
        <f t="shared" si="9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8"/>
      </c>
      <c r="AR140" s="32"/>
      <c r="AS140" s="23">
        <f t="shared" si="9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8"/>
      </c>
      <c r="AR141" s="32"/>
      <c r="AS141" s="23">
        <f t="shared" si="9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8"/>
      </c>
      <c r="AR142" s="32"/>
      <c r="AS142" s="23">
        <f t="shared" si="9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8"/>
      </c>
      <c r="AR143" s="32"/>
      <c r="AS143" s="23">
        <f t="shared" si="9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8"/>
      </c>
      <c r="AR144" s="32"/>
      <c r="AS144" s="23">
        <f t="shared" si="9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8"/>
      </c>
      <c r="AR145" s="32"/>
      <c r="AS145" s="23">
        <f t="shared" si="9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8"/>
      </c>
      <c r="AR146" s="32"/>
      <c r="AS146" s="23">
        <f t="shared" si="9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8"/>
      </c>
      <c r="AR147" s="32"/>
      <c r="AS147" s="23">
        <f t="shared" si="9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8"/>
      </c>
      <c r="AR148" s="32"/>
      <c r="AS148" s="23">
        <f t="shared" si="9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8"/>
      </c>
      <c r="AR149" s="32"/>
      <c r="AS149" s="23">
        <f t="shared" si="9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8"/>
      </c>
      <c r="AR150" s="32"/>
      <c r="AS150" s="23">
        <f t="shared" si="9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10" ref="AQ151:AQ214">IF(C151="","",SUM(H151:AK151))</f>
      </c>
      <c r="AR151" s="32"/>
      <c r="AS151" s="23">
        <f aca="true" t="shared" si="11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10"/>
      </c>
      <c r="AR152" s="32"/>
      <c r="AS152" s="23">
        <f t="shared" si="11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10"/>
      </c>
      <c r="AR153" s="32"/>
      <c r="AS153" s="23">
        <f t="shared" si="11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10"/>
      </c>
      <c r="AR154" s="32"/>
      <c r="AS154" s="23">
        <f t="shared" si="11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10"/>
      </c>
      <c r="AR155" s="32"/>
      <c r="AS155" s="23">
        <f t="shared" si="11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10"/>
      </c>
      <c r="AR156" s="32"/>
      <c r="AS156" s="23">
        <f t="shared" si="11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10"/>
      </c>
      <c r="AR157" s="32"/>
      <c r="AS157" s="23">
        <f t="shared" si="11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10"/>
      </c>
      <c r="AR158" s="32"/>
      <c r="AS158" s="23">
        <f t="shared" si="11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10"/>
      </c>
      <c r="AR159" s="32"/>
      <c r="AS159" s="23">
        <f t="shared" si="11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10"/>
      </c>
      <c r="AR160" s="32"/>
      <c r="AS160" s="23">
        <f t="shared" si="11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10"/>
      </c>
      <c r="AR161" s="32"/>
      <c r="AS161" s="23">
        <f t="shared" si="11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10"/>
      </c>
      <c r="AR162" s="32"/>
      <c r="AS162" s="23">
        <f t="shared" si="11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10"/>
      </c>
      <c r="AR163" s="32"/>
      <c r="AS163" s="23">
        <f t="shared" si="11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10"/>
      </c>
      <c r="AR164" s="32"/>
      <c r="AS164" s="23">
        <f t="shared" si="11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10"/>
      </c>
      <c r="AR165" s="32"/>
      <c r="AS165" s="23">
        <f t="shared" si="11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10"/>
      </c>
      <c r="AR166" s="32"/>
      <c r="AS166" s="23">
        <f t="shared" si="11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10"/>
      </c>
      <c r="AR167" s="32"/>
      <c r="AS167" s="23">
        <f t="shared" si="11"/>
      </c>
      <c r="AT167" s="24"/>
    </row>
    <row r="168" spans="1:46" ht="15.75">
      <c r="A168" s="24"/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10"/>
      </c>
      <c r="AR168" s="32"/>
      <c r="AS168" s="23">
        <f t="shared" si="11"/>
      </c>
      <c r="AT168" s="24"/>
    </row>
    <row r="169" spans="1:46" ht="15.75">
      <c r="A169" s="24"/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10"/>
      </c>
      <c r="AR169" s="32"/>
      <c r="AS169" s="23">
        <f t="shared" si="11"/>
      </c>
      <c r="AT169" s="24"/>
    </row>
    <row r="170" spans="1:46" ht="15.75">
      <c r="A170" s="24"/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10"/>
      </c>
      <c r="AR170" s="32"/>
      <c r="AS170" s="23">
        <f t="shared" si="11"/>
      </c>
      <c r="AT170" s="24"/>
    </row>
    <row r="171" spans="1:46" ht="15.75">
      <c r="A171" s="24"/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10"/>
      </c>
      <c r="AR171" s="32"/>
      <c r="AS171" s="23">
        <f t="shared" si="11"/>
      </c>
      <c r="AT171" s="24"/>
    </row>
    <row r="172" spans="1:46" ht="15.75">
      <c r="A172" s="24"/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10"/>
      </c>
      <c r="AR172" s="32"/>
      <c r="AS172" s="23">
        <f t="shared" si="11"/>
      </c>
      <c r="AT172" s="24"/>
    </row>
    <row r="173" spans="1:46" ht="15.75">
      <c r="A173" s="24"/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10"/>
      </c>
      <c r="AR173" s="32"/>
      <c r="AS173" s="23">
        <f t="shared" si="11"/>
      </c>
      <c r="AT173" s="24"/>
    </row>
    <row r="174" spans="1:46" ht="15.75">
      <c r="A174" s="24"/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10"/>
      </c>
      <c r="AR174" s="32"/>
      <c r="AS174" s="23">
        <f t="shared" si="11"/>
      </c>
      <c r="AT174" s="24"/>
    </row>
    <row r="175" spans="1:46" ht="15.75">
      <c r="A175" s="24"/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10"/>
      </c>
      <c r="AR175" s="32"/>
      <c r="AS175" s="23">
        <f t="shared" si="11"/>
      </c>
      <c r="AT175" s="24"/>
    </row>
    <row r="176" spans="1:46" ht="15.75">
      <c r="A176" s="24"/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10"/>
      </c>
      <c r="AR176" s="32"/>
      <c r="AS176" s="23">
        <f t="shared" si="11"/>
      </c>
      <c r="AT176" s="24"/>
    </row>
    <row r="177" spans="1:46" ht="15.75">
      <c r="A177" s="24"/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10"/>
      </c>
      <c r="AR177" s="32"/>
      <c r="AS177" s="23">
        <f t="shared" si="11"/>
      </c>
      <c r="AT177" s="24"/>
    </row>
    <row r="178" spans="1:46" ht="15.75">
      <c r="A178" s="24"/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10"/>
      </c>
      <c r="AR178" s="32"/>
      <c r="AS178" s="23">
        <f t="shared" si="11"/>
      </c>
      <c r="AT178" s="24"/>
    </row>
    <row r="179" spans="1:46" ht="15.75">
      <c r="A179" s="24"/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10"/>
      </c>
      <c r="AR179" s="32"/>
      <c r="AS179" s="23">
        <f t="shared" si="11"/>
      </c>
      <c r="AT179" s="24"/>
    </row>
    <row r="180" spans="1:46" ht="15.75">
      <c r="A180" s="24"/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10"/>
      </c>
      <c r="AR180" s="32"/>
      <c r="AS180" s="23">
        <f t="shared" si="11"/>
      </c>
      <c r="AT180" s="24"/>
    </row>
    <row r="181" spans="1:46" ht="15.75">
      <c r="A181" s="24"/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10"/>
      </c>
      <c r="AR181" s="32"/>
      <c r="AS181" s="23">
        <f t="shared" si="11"/>
      </c>
      <c r="AT181" s="24"/>
    </row>
    <row r="182" spans="1:46" ht="15.75">
      <c r="A182" s="24"/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10"/>
      </c>
      <c r="AR182" s="32"/>
      <c r="AS182" s="23">
        <f t="shared" si="11"/>
      </c>
      <c r="AT182" s="24"/>
    </row>
    <row r="183" spans="1:46" ht="15.75">
      <c r="A183" s="24"/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10"/>
      </c>
      <c r="AR183" s="32"/>
      <c r="AS183" s="23">
        <f t="shared" si="11"/>
      </c>
      <c r="AT183" s="24"/>
    </row>
    <row r="184" spans="1:46" ht="15.75">
      <c r="A184" s="24"/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10"/>
      </c>
      <c r="AR184" s="32"/>
      <c r="AS184" s="23">
        <f t="shared" si="11"/>
      </c>
      <c r="AT184" s="24"/>
    </row>
    <row r="185" spans="1:46" ht="15.75">
      <c r="A185" s="24"/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10"/>
      </c>
      <c r="AR185" s="32"/>
      <c r="AS185" s="23">
        <f t="shared" si="11"/>
      </c>
      <c r="AT185" s="24"/>
    </row>
    <row r="186" spans="1:46" ht="15.75">
      <c r="A186" s="24"/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10"/>
      </c>
      <c r="AR186" s="32"/>
      <c r="AS186" s="23">
        <f t="shared" si="11"/>
      </c>
      <c r="AT186" s="24"/>
    </row>
    <row r="187" spans="1:46" ht="15.75">
      <c r="A187" s="24"/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10"/>
      </c>
      <c r="AR187" s="32"/>
      <c r="AS187" s="23">
        <f t="shared" si="11"/>
      </c>
      <c r="AT187" s="24"/>
    </row>
    <row r="188" spans="1:46" ht="15.75">
      <c r="A188" s="24"/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10"/>
      </c>
      <c r="AR188" s="32"/>
      <c r="AS188" s="23">
        <f t="shared" si="11"/>
      </c>
      <c r="AT188" s="24"/>
    </row>
    <row r="189" spans="1:46" ht="15.75">
      <c r="A189" s="24"/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10"/>
      </c>
      <c r="AR189" s="32"/>
      <c r="AS189" s="23">
        <f t="shared" si="11"/>
      </c>
      <c r="AT189" s="24"/>
    </row>
    <row r="190" spans="1:46" ht="15.75">
      <c r="A190" s="24"/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10"/>
      </c>
      <c r="AR190" s="32"/>
      <c r="AS190" s="23">
        <f t="shared" si="11"/>
      </c>
      <c r="AT190" s="24"/>
    </row>
    <row r="191" spans="1:46" ht="15.75">
      <c r="A191" s="24"/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10"/>
      </c>
      <c r="AR191" s="32"/>
      <c r="AS191" s="23">
        <f t="shared" si="11"/>
      </c>
      <c r="AT191" s="24"/>
    </row>
    <row r="192" spans="1:46" ht="15.75">
      <c r="A192" s="24"/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10"/>
      </c>
      <c r="AR192" s="32"/>
      <c r="AS192" s="23">
        <f t="shared" si="11"/>
      </c>
      <c r="AT192" s="24"/>
    </row>
    <row r="193" spans="1:46" ht="15.75">
      <c r="A193" s="24"/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10"/>
      </c>
      <c r="AR193" s="32"/>
      <c r="AS193" s="23">
        <f t="shared" si="11"/>
      </c>
      <c r="AT193" s="24"/>
    </row>
    <row r="194" spans="1:46" ht="15.75">
      <c r="A194" s="24"/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10"/>
      </c>
      <c r="AR194" s="32"/>
      <c r="AS194" s="23">
        <f t="shared" si="11"/>
      </c>
      <c r="AT194" s="24"/>
    </row>
    <row r="195" spans="1:46" ht="15.75">
      <c r="A195" s="24"/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10"/>
      </c>
      <c r="AR195" s="32"/>
      <c r="AS195" s="23">
        <f t="shared" si="11"/>
      </c>
      <c r="AT195" s="24"/>
    </row>
    <row r="196" spans="1:46" ht="15.75">
      <c r="A196" s="24"/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10"/>
      </c>
      <c r="AR196" s="32"/>
      <c r="AS196" s="23">
        <f t="shared" si="11"/>
      </c>
      <c r="AT196" s="24"/>
    </row>
    <row r="197" spans="1:46" ht="15.75">
      <c r="A197" s="24"/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10"/>
      </c>
      <c r="AR197" s="32"/>
      <c r="AS197" s="23">
        <f t="shared" si="11"/>
      </c>
      <c r="AT197" s="24"/>
    </row>
    <row r="198" spans="1:46" ht="15.75">
      <c r="A198" s="24"/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10"/>
      </c>
      <c r="AR198" s="32"/>
      <c r="AS198" s="23">
        <f t="shared" si="11"/>
      </c>
      <c r="AT198" s="24"/>
    </row>
    <row r="199" spans="1:46" ht="15.75">
      <c r="A199" s="24"/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10"/>
      </c>
      <c r="AR199" s="32"/>
      <c r="AS199" s="23">
        <f t="shared" si="11"/>
      </c>
      <c r="AT199" s="24"/>
    </row>
    <row r="200" spans="1:46" ht="15.75">
      <c r="A200" s="24"/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10"/>
      </c>
      <c r="AR200" s="32"/>
      <c r="AS200" s="23">
        <f t="shared" si="11"/>
      </c>
      <c r="AT200" s="24"/>
    </row>
    <row r="201" spans="1:46" ht="15.75">
      <c r="A201" s="24"/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10"/>
      </c>
      <c r="AR201" s="32"/>
      <c r="AS201" s="23">
        <f t="shared" si="11"/>
      </c>
      <c r="AT201" s="24"/>
    </row>
    <row r="202" spans="1:46" ht="15.75">
      <c r="A202" s="24"/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10"/>
      </c>
      <c r="AR202" s="32"/>
      <c r="AS202" s="23">
        <f t="shared" si="11"/>
      </c>
      <c r="AT202" s="24"/>
    </row>
    <row r="203" spans="1:46" ht="15.75">
      <c r="A203" s="24"/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10"/>
      </c>
      <c r="AR203" s="32"/>
      <c r="AS203" s="23">
        <f t="shared" si="11"/>
      </c>
      <c r="AT203" s="24"/>
    </row>
    <row r="204" spans="1:46" ht="15.75">
      <c r="A204" s="24"/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10"/>
      </c>
      <c r="AR204" s="32"/>
      <c r="AS204" s="23">
        <f t="shared" si="11"/>
      </c>
      <c r="AT204" s="24"/>
    </row>
    <row r="205" spans="1:46" ht="15.75">
      <c r="A205" s="24"/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10"/>
      </c>
      <c r="AR205" s="32"/>
      <c r="AS205" s="23">
        <f t="shared" si="11"/>
      </c>
      <c r="AT205" s="24"/>
    </row>
    <row r="206" spans="1:46" ht="15.75">
      <c r="A206" s="24">
        <f aca="true" t="shared" si="12" ref="A206:A214">IF(C206="","",A205+1)</f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10"/>
      </c>
      <c r="AR206" s="32"/>
      <c r="AS206" s="23">
        <f t="shared" si="11"/>
      </c>
      <c r="AT206" s="24"/>
    </row>
    <row r="207" spans="1:46" ht="15.75">
      <c r="A207" s="24">
        <f t="shared" si="12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10"/>
      </c>
      <c r="AR207" s="32"/>
      <c r="AS207" s="23">
        <f t="shared" si="11"/>
      </c>
      <c r="AT207" s="24"/>
    </row>
    <row r="208" spans="1:46" ht="15.75">
      <c r="A208" s="24">
        <f t="shared" si="12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10"/>
      </c>
      <c r="AR208" s="32"/>
      <c r="AS208" s="23">
        <f t="shared" si="11"/>
      </c>
      <c r="AT208" s="24"/>
    </row>
    <row r="209" spans="1:46" ht="15.75">
      <c r="A209" s="24">
        <f t="shared" si="12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10"/>
      </c>
      <c r="AR209" s="32"/>
      <c r="AS209" s="23">
        <f t="shared" si="11"/>
      </c>
      <c r="AT209" s="24"/>
    </row>
    <row r="210" spans="1:46" ht="15.75">
      <c r="A210" s="24">
        <f t="shared" si="12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10"/>
      </c>
      <c r="AR210" s="32"/>
      <c r="AS210" s="23">
        <f t="shared" si="11"/>
      </c>
      <c r="AT210" s="24"/>
    </row>
    <row r="211" spans="1:46" ht="15.75">
      <c r="A211" s="24">
        <f t="shared" si="12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10"/>
      </c>
      <c r="AR211" s="32"/>
      <c r="AS211" s="23">
        <f t="shared" si="11"/>
      </c>
      <c r="AT211" s="24"/>
    </row>
    <row r="212" spans="1:46" ht="15.75">
      <c r="A212" s="24">
        <f t="shared" si="12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10"/>
      </c>
      <c r="AR212" s="32"/>
      <c r="AS212" s="23">
        <f t="shared" si="11"/>
      </c>
      <c r="AT212" s="24"/>
    </row>
    <row r="213" spans="1:46" ht="15.75">
      <c r="A213" s="24">
        <f t="shared" si="12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10"/>
      </c>
      <c r="AR213" s="32"/>
      <c r="AS213" s="23">
        <f t="shared" si="11"/>
      </c>
      <c r="AT213" s="24"/>
    </row>
    <row r="214" spans="1:46" ht="15.75">
      <c r="A214" s="24">
        <f t="shared" si="12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10"/>
      </c>
      <c r="AR214" s="32"/>
      <c r="AS214" s="23">
        <f t="shared" si="11"/>
      </c>
      <c r="AT214" s="24"/>
    </row>
    <row r="215" spans="1:46" ht="15.75">
      <c r="A215" s="24">
        <f aca="true" t="shared" si="13" ref="A215:A278">IF(C215="","",A214+1)</f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4" ref="AQ215:AQ278">IF(C215="","",SUM(H215:AK215))</f>
      </c>
      <c r="AR215" s="32"/>
      <c r="AS215" s="23">
        <f aca="true" t="shared" si="15" ref="AS215:AS278">IF(AQ215="","",AQ215/T$20)</f>
      </c>
      <c r="AT215" s="24"/>
    </row>
    <row r="216" spans="1:46" ht="15.75">
      <c r="A216" s="24">
        <f t="shared" si="13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4"/>
      </c>
      <c r="AR216" s="32"/>
      <c r="AS216" s="23">
        <f t="shared" si="15"/>
      </c>
      <c r="AT216" s="24"/>
    </row>
    <row r="217" spans="1:46" ht="15.75">
      <c r="A217" s="24">
        <f t="shared" si="13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4"/>
      </c>
      <c r="AR217" s="32"/>
      <c r="AS217" s="23">
        <f t="shared" si="15"/>
      </c>
      <c r="AT217" s="24"/>
    </row>
    <row r="218" spans="1:46" ht="15.75">
      <c r="A218" s="24">
        <f t="shared" si="13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4"/>
      </c>
      <c r="AR218" s="32"/>
      <c r="AS218" s="23">
        <f t="shared" si="15"/>
      </c>
      <c r="AT218" s="24"/>
    </row>
    <row r="219" spans="1:46" ht="15.75">
      <c r="A219" s="24">
        <f t="shared" si="13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4"/>
      </c>
      <c r="AR219" s="32"/>
      <c r="AS219" s="23">
        <f t="shared" si="15"/>
      </c>
      <c r="AT219" s="24"/>
    </row>
    <row r="220" spans="1:46" ht="15.75">
      <c r="A220" s="24">
        <f t="shared" si="13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4"/>
      </c>
      <c r="AR220" s="32"/>
      <c r="AS220" s="23">
        <f t="shared" si="15"/>
      </c>
      <c r="AT220" s="24"/>
    </row>
    <row r="221" spans="1:46" ht="15.75">
      <c r="A221" s="24">
        <f t="shared" si="13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4"/>
      </c>
      <c r="AR221" s="32"/>
      <c r="AS221" s="23">
        <f t="shared" si="15"/>
      </c>
      <c r="AT221" s="24"/>
    </row>
    <row r="222" spans="1:46" ht="15.75">
      <c r="A222" s="24">
        <f t="shared" si="13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4"/>
      </c>
      <c r="AR222" s="32"/>
      <c r="AS222" s="23">
        <f t="shared" si="15"/>
      </c>
      <c r="AT222" s="24"/>
    </row>
    <row r="223" spans="1:46" ht="15.75">
      <c r="A223" s="24">
        <f t="shared" si="13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4"/>
      </c>
      <c r="AR223" s="32"/>
      <c r="AS223" s="23">
        <f t="shared" si="15"/>
      </c>
      <c r="AT223" s="24"/>
    </row>
    <row r="224" spans="1:46" ht="15.75">
      <c r="A224" s="24">
        <f t="shared" si="13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4"/>
      </c>
      <c r="AR224" s="32"/>
      <c r="AS224" s="23">
        <f t="shared" si="15"/>
      </c>
      <c r="AT224" s="24"/>
    </row>
    <row r="225" spans="1:46" ht="15.75">
      <c r="A225" s="24">
        <f t="shared" si="13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4"/>
      </c>
      <c r="AR225" s="32"/>
      <c r="AS225" s="23">
        <f t="shared" si="15"/>
      </c>
      <c r="AT225" s="24"/>
    </row>
    <row r="226" spans="1:46" ht="15.75">
      <c r="A226" s="24">
        <f t="shared" si="13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4"/>
      </c>
      <c r="AR226" s="32"/>
      <c r="AS226" s="23">
        <f t="shared" si="15"/>
      </c>
      <c r="AT226" s="24"/>
    </row>
    <row r="227" spans="1:46" ht="15.75">
      <c r="A227" s="24">
        <f t="shared" si="13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4"/>
      </c>
      <c r="AR227" s="32"/>
      <c r="AS227" s="23">
        <f t="shared" si="15"/>
      </c>
      <c r="AT227" s="24"/>
    </row>
    <row r="228" spans="1:46" ht="15.75">
      <c r="A228" s="24">
        <f t="shared" si="13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4"/>
      </c>
      <c r="AR228" s="32"/>
      <c r="AS228" s="23">
        <f t="shared" si="15"/>
      </c>
      <c r="AT228" s="24"/>
    </row>
    <row r="229" spans="1:46" ht="15.75">
      <c r="A229" s="24">
        <f t="shared" si="13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4"/>
      </c>
      <c r="AR229" s="32"/>
      <c r="AS229" s="23">
        <f t="shared" si="15"/>
      </c>
      <c r="AT229" s="24"/>
    </row>
    <row r="230" spans="1:46" ht="15.75">
      <c r="A230" s="24">
        <f t="shared" si="13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4"/>
      </c>
      <c r="AR230" s="32"/>
      <c r="AS230" s="23">
        <f t="shared" si="15"/>
      </c>
      <c r="AT230" s="24"/>
    </row>
    <row r="231" spans="1:46" ht="15.75">
      <c r="A231" s="24">
        <f t="shared" si="13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4"/>
      </c>
      <c r="AR231" s="32"/>
      <c r="AS231" s="23">
        <f t="shared" si="15"/>
      </c>
      <c r="AT231" s="24"/>
    </row>
    <row r="232" spans="1:46" ht="15.75">
      <c r="A232" s="24">
        <f t="shared" si="13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4"/>
      </c>
      <c r="AR232" s="32"/>
      <c r="AS232" s="23">
        <f t="shared" si="15"/>
      </c>
      <c r="AT232" s="24"/>
    </row>
    <row r="233" spans="1:46" ht="15.75">
      <c r="A233" s="24">
        <f t="shared" si="13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4"/>
      </c>
      <c r="AR233" s="32"/>
      <c r="AS233" s="23">
        <f t="shared" si="15"/>
      </c>
      <c r="AT233" s="24"/>
    </row>
    <row r="234" spans="1:46" ht="15.75">
      <c r="A234" s="24">
        <f t="shared" si="13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4"/>
      </c>
      <c r="AR234" s="32"/>
      <c r="AS234" s="23">
        <f t="shared" si="15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4"/>
      </c>
      <c r="AR235" s="32"/>
      <c r="AS235" s="23">
        <f t="shared" si="15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4"/>
      </c>
      <c r="AR236" s="32"/>
      <c r="AS236" s="23">
        <f t="shared" si="15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4"/>
      </c>
      <c r="AR237" s="32"/>
      <c r="AS237" s="23">
        <f t="shared" si="15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4"/>
      </c>
      <c r="AR238" s="32"/>
      <c r="AS238" s="23">
        <f t="shared" si="15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4"/>
      </c>
      <c r="AR239" s="32"/>
      <c r="AS239" s="23">
        <f t="shared" si="15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4"/>
      </c>
      <c r="AR240" s="32"/>
      <c r="AS240" s="23">
        <f t="shared" si="15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4"/>
      </c>
      <c r="AR241" s="32"/>
      <c r="AS241" s="23">
        <f t="shared" si="15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4"/>
      </c>
      <c r="AR242" s="32"/>
      <c r="AS242" s="23">
        <f t="shared" si="15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4"/>
      </c>
      <c r="AR243" s="32"/>
      <c r="AS243" s="23">
        <f t="shared" si="15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4"/>
      </c>
      <c r="AR244" s="32"/>
      <c r="AS244" s="23">
        <f t="shared" si="15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4"/>
      </c>
      <c r="AR245" s="32"/>
      <c r="AS245" s="23">
        <f t="shared" si="15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4"/>
      </c>
      <c r="AR246" s="32"/>
      <c r="AS246" s="23">
        <f t="shared" si="15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4"/>
      </c>
      <c r="AR247" s="32"/>
      <c r="AS247" s="23">
        <f t="shared" si="15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4"/>
      </c>
      <c r="AR248" s="32"/>
      <c r="AS248" s="23">
        <f t="shared" si="15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4"/>
      </c>
      <c r="AR249" s="32"/>
      <c r="AS249" s="23">
        <f t="shared" si="15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4"/>
      </c>
      <c r="AR250" s="32"/>
      <c r="AS250" s="23">
        <f t="shared" si="15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4"/>
      </c>
      <c r="AR251" s="32"/>
      <c r="AS251" s="23">
        <f t="shared" si="15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4"/>
      </c>
      <c r="AR252" s="32"/>
      <c r="AS252" s="23">
        <f t="shared" si="15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4"/>
      </c>
      <c r="AR253" s="32"/>
      <c r="AS253" s="23">
        <f t="shared" si="15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4"/>
      </c>
      <c r="AR254" s="32"/>
      <c r="AS254" s="23">
        <f t="shared" si="15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4"/>
      </c>
      <c r="AR255" s="32"/>
      <c r="AS255" s="23">
        <f t="shared" si="15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4"/>
      </c>
      <c r="AR256" s="32"/>
      <c r="AS256" s="23">
        <f t="shared" si="15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4"/>
      </c>
      <c r="AR257" s="32"/>
      <c r="AS257" s="23">
        <f t="shared" si="15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4"/>
      </c>
      <c r="AR258" s="32"/>
      <c r="AS258" s="23">
        <f t="shared" si="15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4"/>
      </c>
      <c r="AR259" s="32"/>
      <c r="AS259" s="23">
        <f t="shared" si="15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4"/>
      </c>
      <c r="AR260" s="32"/>
      <c r="AS260" s="23">
        <f t="shared" si="15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4"/>
      </c>
      <c r="AR261" s="32"/>
      <c r="AS261" s="23">
        <f t="shared" si="15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4"/>
      </c>
      <c r="AR262" s="32"/>
      <c r="AS262" s="23">
        <f t="shared" si="15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4"/>
      </c>
      <c r="AR263" s="32"/>
      <c r="AS263" s="23">
        <f t="shared" si="15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4"/>
      </c>
      <c r="AR264" s="32"/>
      <c r="AS264" s="23">
        <f t="shared" si="15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4"/>
      </c>
      <c r="AR265" s="32"/>
      <c r="AS265" s="23">
        <f t="shared" si="15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4"/>
      </c>
      <c r="AR266" s="32"/>
      <c r="AS266" s="23">
        <f t="shared" si="15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4"/>
      </c>
      <c r="AR267" s="32"/>
      <c r="AS267" s="23">
        <f t="shared" si="15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4"/>
      </c>
      <c r="AR268" s="32"/>
      <c r="AS268" s="23">
        <f t="shared" si="15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4"/>
      </c>
      <c r="AR269" s="32"/>
      <c r="AS269" s="23">
        <f t="shared" si="15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4"/>
      </c>
      <c r="AR270" s="32"/>
      <c r="AS270" s="23">
        <f t="shared" si="15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4"/>
      </c>
      <c r="AR271" s="32"/>
      <c r="AS271" s="23">
        <f t="shared" si="15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4"/>
      </c>
      <c r="AR272" s="32"/>
      <c r="AS272" s="23">
        <f t="shared" si="15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4"/>
      </c>
      <c r="AR273" s="32"/>
      <c r="AS273" s="23">
        <f t="shared" si="15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4"/>
      </c>
      <c r="AR274" s="32"/>
      <c r="AS274" s="23">
        <f t="shared" si="15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4"/>
      </c>
      <c r="AR275" s="32"/>
      <c r="AS275" s="23">
        <f t="shared" si="15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4"/>
      </c>
      <c r="AR276" s="32"/>
      <c r="AS276" s="23">
        <f t="shared" si="15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4"/>
      </c>
      <c r="AR277" s="32"/>
      <c r="AS277" s="23">
        <f t="shared" si="15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4"/>
      </c>
      <c r="AR278" s="32"/>
      <c r="AS278" s="23">
        <f t="shared" si="15"/>
      </c>
      <c r="AT278" s="24"/>
    </row>
    <row r="279" spans="1:46" ht="15.75">
      <c r="A279" s="24">
        <f aca="true" t="shared" si="16" ref="A279:A342">IF(C279="","",A278+1)</f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7" ref="AQ279:AQ342">IF(C279="","",SUM(H279:AK279))</f>
      </c>
      <c r="AR279" s="32"/>
      <c r="AS279" s="23">
        <f aca="true" t="shared" si="18" ref="AS279:AS342">IF(AQ279="","",AQ279/T$20)</f>
      </c>
      <c r="AT279" s="24"/>
    </row>
    <row r="280" spans="1:46" ht="15.75">
      <c r="A280" s="24">
        <f t="shared" si="16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7"/>
      </c>
      <c r="AR280" s="32"/>
      <c r="AS280" s="23">
        <f t="shared" si="18"/>
      </c>
      <c r="AT280" s="24"/>
    </row>
    <row r="281" spans="1:46" ht="15.75">
      <c r="A281" s="24">
        <f t="shared" si="16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7"/>
      </c>
      <c r="AR281" s="32"/>
      <c r="AS281" s="23">
        <f t="shared" si="18"/>
      </c>
      <c r="AT281" s="24"/>
    </row>
    <row r="282" spans="1:46" ht="15.75">
      <c r="A282" s="24">
        <f t="shared" si="16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7"/>
      </c>
      <c r="AR282" s="32"/>
      <c r="AS282" s="23">
        <f t="shared" si="18"/>
      </c>
      <c r="AT282" s="24"/>
    </row>
    <row r="283" spans="1:46" ht="15.75">
      <c r="A283" s="24">
        <f t="shared" si="16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7"/>
      </c>
      <c r="AR283" s="32"/>
      <c r="AS283" s="23">
        <f t="shared" si="18"/>
      </c>
      <c r="AT283" s="24"/>
    </row>
    <row r="284" spans="1:46" ht="15.75">
      <c r="A284" s="24">
        <f t="shared" si="16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7"/>
      </c>
      <c r="AR284" s="32"/>
      <c r="AS284" s="23">
        <f t="shared" si="18"/>
      </c>
      <c r="AT284" s="24"/>
    </row>
    <row r="285" spans="1:46" ht="15.75">
      <c r="A285" s="24">
        <f t="shared" si="16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7"/>
      </c>
      <c r="AR285" s="32"/>
      <c r="AS285" s="23">
        <f t="shared" si="18"/>
      </c>
      <c r="AT285" s="24"/>
    </row>
    <row r="286" spans="1:46" ht="15.75">
      <c r="A286" s="24">
        <f t="shared" si="16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7"/>
      </c>
      <c r="AR286" s="32"/>
      <c r="AS286" s="23">
        <f t="shared" si="18"/>
      </c>
      <c r="AT286" s="24"/>
    </row>
    <row r="287" spans="1:46" ht="15.75">
      <c r="A287" s="24">
        <f t="shared" si="16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7"/>
      </c>
      <c r="AR287" s="32"/>
      <c r="AS287" s="23">
        <f t="shared" si="18"/>
      </c>
      <c r="AT287" s="24"/>
    </row>
    <row r="288" spans="1:46" ht="15.75">
      <c r="A288" s="24">
        <f t="shared" si="16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7"/>
      </c>
      <c r="AR288" s="32"/>
      <c r="AS288" s="23">
        <f t="shared" si="18"/>
      </c>
      <c r="AT288" s="24"/>
    </row>
    <row r="289" spans="1:46" ht="15.75">
      <c r="A289" s="24">
        <f t="shared" si="16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7"/>
      </c>
      <c r="AR289" s="32"/>
      <c r="AS289" s="23">
        <f t="shared" si="18"/>
      </c>
      <c r="AT289" s="24"/>
    </row>
    <row r="290" spans="1:46" ht="15.75">
      <c r="A290" s="24">
        <f t="shared" si="16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7"/>
      </c>
      <c r="AR290" s="32"/>
      <c r="AS290" s="23">
        <f t="shared" si="18"/>
      </c>
      <c r="AT290" s="24"/>
    </row>
    <row r="291" spans="1:46" ht="15.75">
      <c r="A291" s="24">
        <f t="shared" si="16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7"/>
      </c>
      <c r="AR291" s="32"/>
      <c r="AS291" s="23">
        <f t="shared" si="18"/>
      </c>
      <c r="AT291" s="24"/>
    </row>
    <row r="292" spans="1:46" ht="15.75">
      <c r="A292" s="24">
        <f t="shared" si="16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7"/>
      </c>
      <c r="AR292" s="32"/>
      <c r="AS292" s="23">
        <f t="shared" si="18"/>
      </c>
      <c r="AT292" s="24"/>
    </row>
    <row r="293" spans="1:46" ht="15.75">
      <c r="A293" s="24">
        <f t="shared" si="16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7"/>
      </c>
      <c r="AR293" s="32"/>
      <c r="AS293" s="23">
        <f t="shared" si="18"/>
      </c>
      <c r="AT293" s="24"/>
    </row>
    <row r="294" spans="1:46" ht="15.75">
      <c r="A294" s="24">
        <f t="shared" si="16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7"/>
      </c>
      <c r="AR294" s="32"/>
      <c r="AS294" s="23">
        <f t="shared" si="18"/>
      </c>
      <c r="AT294" s="24"/>
    </row>
    <row r="295" spans="1:46" ht="15.75">
      <c r="A295" s="24">
        <f t="shared" si="16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7"/>
      </c>
      <c r="AR295" s="32"/>
      <c r="AS295" s="23">
        <f t="shared" si="18"/>
      </c>
      <c r="AT295" s="24"/>
    </row>
    <row r="296" spans="1:46" ht="15.75">
      <c r="A296" s="24">
        <f t="shared" si="16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7"/>
      </c>
      <c r="AR296" s="32"/>
      <c r="AS296" s="23">
        <f t="shared" si="18"/>
      </c>
      <c r="AT296" s="24"/>
    </row>
    <row r="297" spans="1:46" ht="15.75">
      <c r="A297" s="24">
        <f t="shared" si="16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7"/>
      </c>
      <c r="AR297" s="32"/>
      <c r="AS297" s="23">
        <f t="shared" si="18"/>
      </c>
      <c r="AT297" s="24"/>
    </row>
    <row r="298" spans="1:46" ht="15.75">
      <c r="A298" s="24">
        <f t="shared" si="16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7"/>
      </c>
      <c r="AR298" s="32"/>
      <c r="AS298" s="23">
        <f t="shared" si="18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7"/>
      </c>
      <c r="AR299" s="32"/>
      <c r="AS299" s="23">
        <f t="shared" si="18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7"/>
      </c>
      <c r="AR300" s="32"/>
      <c r="AS300" s="23">
        <f t="shared" si="18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7"/>
      </c>
      <c r="AR301" s="32"/>
      <c r="AS301" s="23">
        <f t="shared" si="18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7"/>
      </c>
      <c r="AR302" s="32"/>
      <c r="AS302" s="23">
        <f t="shared" si="18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7"/>
      </c>
      <c r="AR303" s="32"/>
      <c r="AS303" s="23">
        <f t="shared" si="18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7"/>
      </c>
      <c r="AR304" s="32"/>
      <c r="AS304" s="23">
        <f t="shared" si="18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7"/>
      </c>
      <c r="AR305" s="32"/>
      <c r="AS305" s="23">
        <f t="shared" si="18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7"/>
      </c>
      <c r="AR306" s="32"/>
      <c r="AS306" s="23">
        <f t="shared" si="18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7"/>
      </c>
      <c r="AR307" s="32"/>
      <c r="AS307" s="23">
        <f t="shared" si="18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7"/>
      </c>
      <c r="AR308" s="32"/>
      <c r="AS308" s="23">
        <f t="shared" si="18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7"/>
      </c>
      <c r="AR309" s="32"/>
      <c r="AS309" s="23">
        <f t="shared" si="18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7"/>
      </c>
      <c r="AR310" s="32"/>
      <c r="AS310" s="23">
        <f t="shared" si="18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7"/>
      </c>
      <c r="AR311" s="32"/>
      <c r="AS311" s="23">
        <f t="shared" si="18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7"/>
      </c>
      <c r="AR312" s="32"/>
      <c r="AS312" s="23">
        <f t="shared" si="18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7"/>
      </c>
      <c r="AR313" s="32"/>
      <c r="AS313" s="23">
        <f t="shared" si="18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7"/>
      </c>
      <c r="AR314" s="32"/>
      <c r="AS314" s="23">
        <f t="shared" si="18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7"/>
      </c>
      <c r="AR315" s="32"/>
      <c r="AS315" s="23">
        <f t="shared" si="18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7"/>
      </c>
      <c r="AR316" s="32"/>
      <c r="AS316" s="23">
        <f t="shared" si="18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7"/>
      </c>
      <c r="AR317" s="32"/>
      <c r="AS317" s="23">
        <f t="shared" si="18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7"/>
      </c>
      <c r="AR318" s="32"/>
      <c r="AS318" s="23">
        <f t="shared" si="18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7"/>
      </c>
      <c r="AR319" s="32"/>
      <c r="AS319" s="23">
        <f t="shared" si="18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7"/>
      </c>
      <c r="AR320" s="32"/>
      <c r="AS320" s="23">
        <f t="shared" si="18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7"/>
      </c>
      <c r="AR321" s="32"/>
      <c r="AS321" s="23">
        <f t="shared" si="18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7"/>
      </c>
      <c r="AR322" s="32"/>
      <c r="AS322" s="23">
        <f t="shared" si="18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7"/>
      </c>
      <c r="AR323" s="32"/>
      <c r="AS323" s="23">
        <f t="shared" si="18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7"/>
      </c>
      <c r="AR324" s="32"/>
      <c r="AS324" s="23">
        <f t="shared" si="18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7"/>
      </c>
      <c r="AR325" s="32"/>
      <c r="AS325" s="23">
        <f t="shared" si="18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7"/>
      </c>
      <c r="AR326" s="32"/>
      <c r="AS326" s="23">
        <f t="shared" si="18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7"/>
      </c>
      <c r="AR327" s="32"/>
      <c r="AS327" s="23">
        <f t="shared" si="18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7"/>
      </c>
      <c r="AR328" s="32"/>
      <c r="AS328" s="23">
        <f t="shared" si="18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7"/>
      </c>
      <c r="AR329" s="32"/>
      <c r="AS329" s="23">
        <f t="shared" si="18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7"/>
      </c>
      <c r="AR330" s="32"/>
      <c r="AS330" s="23">
        <f t="shared" si="18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7"/>
      </c>
      <c r="AR331" s="32"/>
      <c r="AS331" s="23">
        <f t="shared" si="18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7"/>
      </c>
      <c r="AR332" s="32"/>
      <c r="AS332" s="23">
        <f t="shared" si="18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7"/>
      </c>
      <c r="AR333" s="32"/>
      <c r="AS333" s="23">
        <f t="shared" si="18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7"/>
      </c>
      <c r="AR334" s="32"/>
      <c r="AS334" s="23">
        <f t="shared" si="18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7"/>
      </c>
      <c r="AR335" s="32"/>
      <c r="AS335" s="23">
        <f t="shared" si="18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7"/>
      </c>
      <c r="AR336" s="32"/>
      <c r="AS336" s="23">
        <f t="shared" si="18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7"/>
      </c>
      <c r="AR337" s="32"/>
      <c r="AS337" s="23">
        <f t="shared" si="18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7"/>
      </c>
      <c r="AR338" s="32"/>
      <c r="AS338" s="23">
        <f t="shared" si="18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7"/>
      </c>
      <c r="AR339" s="32"/>
      <c r="AS339" s="23">
        <f t="shared" si="18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7"/>
      </c>
      <c r="AR340" s="32"/>
      <c r="AS340" s="23">
        <f t="shared" si="18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7"/>
      </c>
      <c r="AR341" s="32"/>
      <c r="AS341" s="23">
        <f t="shared" si="18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7"/>
      </c>
      <c r="AR342" s="32"/>
      <c r="AS342" s="23">
        <f t="shared" si="18"/>
      </c>
      <c r="AT342" s="24"/>
    </row>
    <row r="343" spans="1:46" ht="15.75">
      <c r="A343" s="24">
        <f aca="true" t="shared" si="19" ref="A343:A406">IF(C343="","",A342+1)</f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20" ref="AQ343:AQ406">IF(C343="","",SUM(H343:AK343))</f>
      </c>
      <c r="AR343" s="32"/>
      <c r="AS343" s="23">
        <f aca="true" t="shared" si="21" ref="AS343:AS406">IF(AQ343="","",AQ343/T$20)</f>
      </c>
      <c r="AT343" s="24"/>
    </row>
    <row r="344" spans="1:46" ht="15.75">
      <c r="A344" s="24">
        <f t="shared" si="19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20"/>
      </c>
      <c r="AR344" s="32"/>
      <c r="AS344" s="23">
        <f t="shared" si="21"/>
      </c>
      <c r="AT344" s="24"/>
    </row>
    <row r="345" spans="1:46" ht="15.75">
      <c r="A345" s="24">
        <f t="shared" si="19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20"/>
      </c>
      <c r="AR345" s="32"/>
      <c r="AS345" s="23">
        <f t="shared" si="21"/>
      </c>
      <c r="AT345" s="24"/>
    </row>
    <row r="346" spans="1:46" ht="15.75">
      <c r="A346" s="24">
        <f t="shared" si="19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20"/>
      </c>
      <c r="AR346" s="32"/>
      <c r="AS346" s="23">
        <f t="shared" si="21"/>
      </c>
      <c r="AT346" s="24"/>
    </row>
    <row r="347" spans="1:46" ht="15.75">
      <c r="A347" s="24">
        <f t="shared" si="19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20"/>
      </c>
      <c r="AR347" s="32"/>
      <c r="AS347" s="23">
        <f t="shared" si="21"/>
      </c>
      <c r="AT347" s="24"/>
    </row>
    <row r="348" spans="1:46" ht="15.75">
      <c r="A348" s="24">
        <f t="shared" si="19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20"/>
      </c>
      <c r="AR348" s="32"/>
      <c r="AS348" s="23">
        <f t="shared" si="21"/>
      </c>
      <c r="AT348" s="24"/>
    </row>
    <row r="349" spans="1:46" ht="15.75">
      <c r="A349" s="24">
        <f t="shared" si="19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20"/>
      </c>
      <c r="AR349" s="32"/>
      <c r="AS349" s="23">
        <f t="shared" si="21"/>
      </c>
      <c r="AT349" s="24"/>
    </row>
    <row r="350" spans="1:46" ht="15.75">
      <c r="A350" s="24">
        <f t="shared" si="19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20"/>
      </c>
      <c r="AR350" s="32"/>
      <c r="AS350" s="23">
        <f t="shared" si="21"/>
      </c>
      <c r="AT350" s="24"/>
    </row>
    <row r="351" spans="1:46" ht="15.75">
      <c r="A351" s="24">
        <f t="shared" si="19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20"/>
      </c>
      <c r="AR351" s="32"/>
      <c r="AS351" s="23">
        <f t="shared" si="21"/>
      </c>
      <c r="AT351" s="24"/>
    </row>
    <row r="352" spans="1:46" ht="15.75">
      <c r="A352" s="24">
        <f t="shared" si="19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20"/>
      </c>
      <c r="AR352" s="32"/>
      <c r="AS352" s="23">
        <f t="shared" si="21"/>
      </c>
      <c r="AT352" s="24"/>
    </row>
    <row r="353" spans="1:46" ht="15.75">
      <c r="A353" s="24">
        <f t="shared" si="19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20"/>
      </c>
      <c r="AR353" s="32"/>
      <c r="AS353" s="23">
        <f t="shared" si="21"/>
      </c>
      <c r="AT353" s="24"/>
    </row>
    <row r="354" spans="1:46" ht="15.75">
      <c r="A354" s="24">
        <f t="shared" si="19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20"/>
      </c>
      <c r="AR354" s="32"/>
      <c r="AS354" s="23">
        <f t="shared" si="21"/>
      </c>
      <c r="AT354" s="24"/>
    </row>
    <row r="355" spans="1:46" ht="15.75">
      <c r="A355" s="24">
        <f t="shared" si="19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20"/>
      </c>
      <c r="AR355" s="32"/>
      <c r="AS355" s="23">
        <f t="shared" si="21"/>
      </c>
      <c r="AT355" s="24"/>
    </row>
    <row r="356" spans="1:46" ht="15.75">
      <c r="A356" s="24">
        <f t="shared" si="19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20"/>
      </c>
      <c r="AR356" s="32"/>
      <c r="AS356" s="23">
        <f t="shared" si="21"/>
      </c>
      <c r="AT356" s="24"/>
    </row>
    <row r="357" spans="1:46" ht="15.75">
      <c r="A357" s="24">
        <f t="shared" si="19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20"/>
      </c>
      <c r="AR357" s="32"/>
      <c r="AS357" s="23">
        <f t="shared" si="21"/>
      </c>
      <c r="AT357" s="24"/>
    </row>
    <row r="358" spans="1:46" ht="15.75">
      <c r="A358" s="24">
        <f t="shared" si="19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20"/>
      </c>
      <c r="AR358" s="32"/>
      <c r="AS358" s="23">
        <f t="shared" si="21"/>
      </c>
      <c r="AT358" s="24"/>
    </row>
    <row r="359" spans="1:46" ht="15.75">
      <c r="A359" s="24">
        <f t="shared" si="19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20"/>
      </c>
      <c r="AR359" s="32"/>
      <c r="AS359" s="23">
        <f t="shared" si="21"/>
      </c>
      <c r="AT359" s="24"/>
    </row>
    <row r="360" spans="1:46" ht="15.75">
      <c r="A360" s="24">
        <f t="shared" si="19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20"/>
      </c>
      <c r="AR360" s="32"/>
      <c r="AS360" s="23">
        <f t="shared" si="21"/>
      </c>
      <c r="AT360" s="24"/>
    </row>
    <row r="361" spans="1:46" ht="15.75">
      <c r="A361" s="24">
        <f t="shared" si="19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20"/>
      </c>
      <c r="AR361" s="32"/>
      <c r="AS361" s="23">
        <f t="shared" si="21"/>
      </c>
      <c r="AT361" s="24"/>
    </row>
    <row r="362" spans="1:46" ht="15.75">
      <c r="A362" s="24">
        <f t="shared" si="19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20"/>
      </c>
      <c r="AR362" s="32"/>
      <c r="AS362" s="23">
        <f t="shared" si="21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20"/>
      </c>
      <c r="AR363" s="32"/>
      <c r="AS363" s="23">
        <f t="shared" si="21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20"/>
      </c>
      <c r="AR364" s="32"/>
      <c r="AS364" s="23">
        <f t="shared" si="21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20"/>
      </c>
      <c r="AR365" s="32"/>
      <c r="AS365" s="23">
        <f t="shared" si="21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20"/>
      </c>
      <c r="AR366" s="32"/>
      <c r="AS366" s="23">
        <f t="shared" si="21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20"/>
      </c>
      <c r="AR367" s="32"/>
      <c r="AS367" s="23">
        <f t="shared" si="21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20"/>
      </c>
      <c r="AR368" s="32"/>
      <c r="AS368" s="23">
        <f t="shared" si="21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20"/>
      </c>
      <c r="AR369" s="32"/>
      <c r="AS369" s="23">
        <f t="shared" si="21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20"/>
      </c>
      <c r="AR370" s="32"/>
      <c r="AS370" s="23">
        <f t="shared" si="21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20"/>
      </c>
      <c r="AR371" s="32"/>
      <c r="AS371" s="23">
        <f t="shared" si="21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20"/>
      </c>
      <c r="AR372" s="32"/>
      <c r="AS372" s="23">
        <f t="shared" si="21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20"/>
      </c>
      <c r="AR373" s="32"/>
      <c r="AS373" s="23">
        <f t="shared" si="21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20"/>
      </c>
      <c r="AR374" s="32"/>
      <c r="AS374" s="23">
        <f t="shared" si="21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20"/>
      </c>
      <c r="AR375" s="32"/>
      <c r="AS375" s="23">
        <f t="shared" si="21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20"/>
      </c>
      <c r="AR376" s="32"/>
      <c r="AS376" s="23">
        <f t="shared" si="21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20"/>
      </c>
      <c r="AR377" s="32"/>
      <c r="AS377" s="23">
        <f t="shared" si="21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20"/>
      </c>
      <c r="AR378" s="32"/>
      <c r="AS378" s="23">
        <f t="shared" si="21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20"/>
      </c>
      <c r="AR379" s="32"/>
      <c r="AS379" s="23">
        <f t="shared" si="21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20"/>
      </c>
      <c r="AR380" s="32"/>
      <c r="AS380" s="23">
        <f t="shared" si="21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20"/>
      </c>
      <c r="AR381" s="32"/>
      <c r="AS381" s="23">
        <f t="shared" si="21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20"/>
      </c>
      <c r="AR382" s="32"/>
      <c r="AS382" s="23">
        <f t="shared" si="21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20"/>
      </c>
      <c r="AR383" s="32"/>
      <c r="AS383" s="23">
        <f t="shared" si="21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20"/>
      </c>
      <c r="AR384" s="32"/>
      <c r="AS384" s="23">
        <f t="shared" si="21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20"/>
      </c>
      <c r="AR385" s="32"/>
      <c r="AS385" s="23">
        <f t="shared" si="21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20"/>
      </c>
      <c r="AR386" s="32"/>
      <c r="AS386" s="23">
        <f t="shared" si="21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20"/>
      </c>
      <c r="AR387" s="32"/>
      <c r="AS387" s="23">
        <f t="shared" si="21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20"/>
      </c>
      <c r="AR388" s="32"/>
      <c r="AS388" s="23">
        <f t="shared" si="21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20"/>
      </c>
      <c r="AR389" s="32"/>
      <c r="AS389" s="23">
        <f t="shared" si="21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20"/>
      </c>
      <c r="AR390" s="32"/>
      <c r="AS390" s="23">
        <f t="shared" si="21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20"/>
      </c>
      <c r="AR391" s="32"/>
      <c r="AS391" s="23">
        <f t="shared" si="21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20"/>
      </c>
      <c r="AR392" s="32"/>
      <c r="AS392" s="23">
        <f t="shared" si="21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20"/>
      </c>
      <c r="AR393" s="32"/>
      <c r="AS393" s="23">
        <f t="shared" si="21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20"/>
      </c>
      <c r="AR394" s="32"/>
      <c r="AS394" s="23">
        <f t="shared" si="21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20"/>
      </c>
      <c r="AR395" s="32"/>
      <c r="AS395" s="23">
        <f t="shared" si="21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20"/>
      </c>
      <c r="AR396" s="32"/>
      <c r="AS396" s="23">
        <f t="shared" si="21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20"/>
      </c>
      <c r="AR397" s="32"/>
      <c r="AS397" s="23">
        <f t="shared" si="21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20"/>
      </c>
      <c r="AR398" s="32"/>
      <c r="AS398" s="23">
        <f t="shared" si="21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20"/>
      </c>
      <c r="AR399" s="32"/>
      <c r="AS399" s="23">
        <f t="shared" si="21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20"/>
      </c>
      <c r="AR400" s="32"/>
      <c r="AS400" s="23">
        <f t="shared" si="21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20"/>
      </c>
      <c r="AR401" s="32"/>
      <c r="AS401" s="23">
        <f t="shared" si="21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20"/>
      </c>
      <c r="AR402" s="32"/>
      <c r="AS402" s="23">
        <f t="shared" si="21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20"/>
      </c>
      <c r="AR403" s="32"/>
      <c r="AS403" s="23">
        <f t="shared" si="21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20"/>
      </c>
      <c r="AR404" s="32"/>
      <c r="AS404" s="23">
        <f t="shared" si="21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20"/>
      </c>
      <c r="AR405" s="32"/>
      <c r="AS405" s="23">
        <f t="shared" si="21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20"/>
      </c>
      <c r="AR406" s="32"/>
      <c r="AS406" s="23">
        <f t="shared" si="21"/>
      </c>
      <c r="AT406" s="24"/>
    </row>
    <row r="407" spans="1:46" ht="15.75">
      <c r="A407" s="24">
        <f aca="true" t="shared" si="22" ref="A407:A470">IF(C407="","",A406+1)</f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3" ref="AQ407:AQ470">IF(C407="","",SUM(H407:AK407))</f>
      </c>
      <c r="AR407" s="32"/>
      <c r="AS407" s="23">
        <f aca="true" t="shared" si="24" ref="AS407:AS470">IF(AQ407="","",AQ407/T$20)</f>
      </c>
      <c r="AT407" s="24"/>
    </row>
    <row r="408" spans="1:46" ht="15.75">
      <c r="A408" s="24">
        <f t="shared" si="22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3"/>
      </c>
      <c r="AR408" s="32"/>
      <c r="AS408" s="23">
        <f t="shared" si="24"/>
      </c>
      <c r="AT408" s="24"/>
    </row>
    <row r="409" spans="1:46" ht="15.75">
      <c r="A409" s="24">
        <f t="shared" si="22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3"/>
      </c>
      <c r="AR409" s="32"/>
      <c r="AS409" s="23">
        <f t="shared" si="24"/>
      </c>
      <c r="AT409" s="24"/>
    </row>
    <row r="410" spans="1:46" ht="15.75">
      <c r="A410" s="24">
        <f t="shared" si="22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3"/>
      </c>
      <c r="AR410" s="32"/>
      <c r="AS410" s="23">
        <f t="shared" si="24"/>
      </c>
      <c r="AT410" s="24"/>
    </row>
    <row r="411" spans="1:46" ht="15.75">
      <c r="A411" s="24">
        <f t="shared" si="22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3"/>
      </c>
      <c r="AR411" s="32"/>
      <c r="AS411" s="23">
        <f t="shared" si="24"/>
      </c>
      <c r="AT411" s="24"/>
    </row>
    <row r="412" spans="1:46" ht="15.75">
      <c r="A412" s="24">
        <f t="shared" si="22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3"/>
      </c>
      <c r="AR412" s="32"/>
      <c r="AS412" s="23">
        <f t="shared" si="24"/>
      </c>
      <c r="AT412" s="24"/>
    </row>
    <row r="413" spans="1:46" ht="15.75">
      <c r="A413" s="24">
        <f t="shared" si="22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3"/>
      </c>
      <c r="AR413" s="32"/>
      <c r="AS413" s="23">
        <f t="shared" si="24"/>
      </c>
      <c r="AT413" s="24"/>
    </row>
    <row r="414" spans="1:46" ht="15.75">
      <c r="A414" s="24">
        <f t="shared" si="22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3"/>
      </c>
      <c r="AR414" s="32"/>
      <c r="AS414" s="23">
        <f t="shared" si="24"/>
      </c>
      <c r="AT414" s="24"/>
    </row>
    <row r="415" spans="1:46" ht="15.75">
      <c r="A415" s="24">
        <f t="shared" si="22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3"/>
      </c>
      <c r="AR415" s="32"/>
      <c r="AS415" s="23">
        <f t="shared" si="24"/>
      </c>
      <c r="AT415" s="24"/>
    </row>
    <row r="416" spans="1:46" ht="15.75">
      <c r="A416" s="24">
        <f t="shared" si="22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3"/>
      </c>
      <c r="AR416" s="32"/>
      <c r="AS416" s="23">
        <f t="shared" si="24"/>
      </c>
      <c r="AT416" s="24"/>
    </row>
    <row r="417" spans="1:46" ht="15.75">
      <c r="A417" s="24">
        <f t="shared" si="22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3"/>
      </c>
      <c r="AR417" s="32"/>
      <c r="AS417" s="23">
        <f t="shared" si="24"/>
      </c>
      <c r="AT417" s="24"/>
    </row>
    <row r="418" spans="1:46" ht="15.75">
      <c r="A418" s="24">
        <f t="shared" si="22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3"/>
      </c>
      <c r="AR418" s="32"/>
      <c r="AS418" s="23">
        <f t="shared" si="24"/>
      </c>
      <c r="AT418" s="24"/>
    </row>
    <row r="419" spans="1:46" ht="15.75">
      <c r="A419" s="24">
        <f t="shared" si="22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3"/>
      </c>
      <c r="AR419" s="32"/>
      <c r="AS419" s="23">
        <f t="shared" si="24"/>
      </c>
      <c r="AT419" s="24"/>
    </row>
    <row r="420" spans="1:46" ht="15.75">
      <c r="A420" s="24">
        <f t="shared" si="22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3"/>
      </c>
      <c r="AR420" s="32"/>
      <c r="AS420" s="23">
        <f t="shared" si="24"/>
      </c>
      <c r="AT420" s="24"/>
    </row>
    <row r="421" spans="1:46" ht="15.75">
      <c r="A421" s="24">
        <f t="shared" si="22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3"/>
      </c>
      <c r="AR421" s="32"/>
      <c r="AS421" s="23">
        <f t="shared" si="24"/>
      </c>
      <c r="AT421" s="24"/>
    </row>
    <row r="422" spans="1:46" ht="15.75">
      <c r="A422" s="24">
        <f t="shared" si="22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3"/>
      </c>
      <c r="AR422" s="32"/>
      <c r="AS422" s="23">
        <f t="shared" si="24"/>
      </c>
      <c r="AT422" s="24"/>
    </row>
    <row r="423" spans="1:46" ht="15.75">
      <c r="A423" s="24">
        <f t="shared" si="22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3"/>
      </c>
      <c r="AR423" s="32"/>
      <c r="AS423" s="23">
        <f t="shared" si="24"/>
      </c>
      <c r="AT423" s="24"/>
    </row>
    <row r="424" spans="1:46" ht="15.75">
      <c r="A424" s="24">
        <f t="shared" si="22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3"/>
      </c>
      <c r="AR424" s="32"/>
      <c r="AS424" s="23">
        <f t="shared" si="24"/>
      </c>
      <c r="AT424" s="24"/>
    </row>
    <row r="425" spans="1:46" ht="15.75">
      <c r="A425" s="24">
        <f t="shared" si="22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3"/>
      </c>
      <c r="AR425" s="32"/>
      <c r="AS425" s="23">
        <f t="shared" si="24"/>
      </c>
      <c r="AT425" s="24"/>
    </row>
    <row r="426" spans="1:46" ht="15.75">
      <c r="A426" s="24">
        <f t="shared" si="22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3"/>
      </c>
      <c r="AR426" s="32"/>
      <c r="AS426" s="23">
        <f t="shared" si="24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3"/>
      </c>
      <c r="AR427" s="32"/>
      <c r="AS427" s="23">
        <f t="shared" si="24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3"/>
      </c>
      <c r="AR428" s="32"/>
      <c r="AS428" s="23">
        <f t="shared" si="24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3"/>
      </c>
      <c r="AR429" s="32"/>
      <c r="AS429" s="23">
        <f t="shared" si="24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3"/>
      </c>
      <c r="AR430" s="32"/>
      <c r="AS430" s="23">
        <f t="shared" si="24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3"/>
      </c>
      <c r="AR431" s="32"/>
      <c r="AS431" s="23">
        <f t="shared" si="24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3"/>
      </c>
      <c r="AR432" s="32"/>
      <c r="AS432" s="23">
        <f t="shared" si="24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3"/>
      </c>
      <c r="AR433" s="32"/>
      <c r="AS433" s="23">
        <f t="shared" si="24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3"/>
      </c>
      <c r="AR434" s="32"/>
      <c r="AS434" s="23">
        <f t="shared" si="24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3"/>
      </c>
      <c r="AR435" s="32"/>
      <c r="AS435" s="23">
        <f t="shared" si="24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3"/>
      </c>
      <c r="AR436" s="32"/>
      <c r="AS436" s="23">
        <f t="shared" si="24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3"/>
      </c>
      <c r="AR437" s="32"/>
      <c r="AS437" s="23">
        <f t="shared" si="24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3"/>
      </c>
      <c r="AR438" s="32"/>
      <c r="AS438" s="23">
        <f t="shared" si="24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3"/>
      </c>
      <c r="AR439" s="32"/>
      <c r="AS439" s="23">
        <f t="shared" si="24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3"/>
      </c>
      <c r="AR440" s="32"/>
      <c r="AS440" s="23">
        <f t="shared" si="24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3"/>
      </c>
      <c r="AR441" s="32"/>
      <c r="AS441" s="23">
        <f t="shared" si="24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3"/>
      </c>
      <c r="AR442" s="32"/>
      <c r="AS442" s="23">
        <f t="shared" si="24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3"/>
      </c>
      <c r="AR443" s="32"/>
      <c r="AS443" s="23">
        <f t="shared" si="24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3"/>
      </c>
      <c r="AR444" s="32"/>
      <c r="AS444" s="23">
        <f t="shared" si="24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3"/>
      </c>
      <c r="AR445" s="32"/>
      <c r="AS445" s="23">
        <f t="shared" si="24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3"/>
      </c>
      <c r="AR446" s="32"/>
      <c r="AS446" s="23">
        <f t="shared" si="24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3"/>
      </c>
      <c r="AR447" s="32"/>
      <c r="AS447" s="23">
        <f t="shared" si="24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3"/>
      </c>
      <c r="AR448" s="32"/>
      <c r="AS448" s="23">
        <f t="shared" si="24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3"/>
      </c>
      <c r="AR449" s="32"/>
      <c r="AS449" s="23">
        <f t="shared" si="24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3"/>
      </c>
      <c r="AR450" s="32"/>
      <c r="AS450" s="23">
        <f t="shared" si="24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3"/>
      </c>
      <c r="AR451" s="32"/>
      <c r="AS451" s="23">
        <f t="shared" si="24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3"/>
      </c>
      <c r="AR452" s="32"/>
      <c r="AS452" s="23">
        <f t="shared" si="24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3"/>
      </c>
      <c r="AR453" s="32"/>
      <c r="AS453" s="23">
        <f t="shared" si="24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3"/>
      </c>
      <c r="AR454" s="32"/>
      <c r="AS454" s="23">
        <f t="shared" si="24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3"/>
      </c>
      <c r="AR455" s="32"/>
      <c r="AS455" s="23">
        <f t="shared" si="24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3"/>
      </c>
      <c r="AR456" s="32"/>
      <c r="AS456" s="23">
        <f t="shared" si="24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3"/>
      </c>
      <c r="AR457" s="32"/>
      <c r="AS457" s="23">
        <f t="shared" si="24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3"/>
      </c>
      <c r="AR458" s="32"/>
      <c r="AS458" s="23">
        <f t="shared" si="24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3"/>
      </c>
      <c r="AR459" s="32"/>
      <c r="AS459" s="23">
        <f t="shared" si="24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3"/>
      </c>
      <c r="AR460" s="32"/>
      <c r="AS460" s="23">
        <f t="shared" si="24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3"/>
      </c>
      <c r="AR461" s="32"/>
      <c r="AS461" s="23">
        <f t="shared" si="24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3"/>
      </c>
      <c r="AR462" s="32"/>
      <c r="AS462" s="23">
        <f t="shared" si="24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3"/>
      </c>
      <c r="AR463" s="32"/>
      <c r="AS463" s="23">
        <f t="shared" si="24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3"/>
      </c>
      <c r="AR464" s="32"/>
      <c r="AS464" s="23">
        <f t="shared" si="24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3"/>
      </c>
      <c r="AR465" s="32"/>
      <c r="AS465" s="23">
        <f t="shared" si="24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3"/>
      </c>
      <c r="AR466" s="32"/>
      <c r="AS466" s="23">
        <f t="shared" si="24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3"/>
      </c>
      <c r="AR467" s="32"/>
      <c r="AS467" s="23">
        <f t="shared" si="24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3"/>
      </c>
      <c r="AR468" s="32"/>
      <c r="AS468" s="23">
        <f t="shared" si="24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3"/>
      </c>
      <c r="AR469" s="32"/>
      <c r="AS469" s="23">
        <f t="shared" si="24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3"/>
      </c>
      <c r="AR470" s="32"/>
      <c r="AS470" s="23">
        <f t="shared" si="24"/>
      </c>
      <c r="AT470" s="24"/>
    </row>
    <row r="471" spans="1:46" ht="15.75">
      <c r="A471" s="24">
        <f aca="true" t="shared" si="25" ref="A471:A534">IF(C471="","",A470+1)</f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6" ref="AQ471:AQ534">IF(C471="","",SUM(H471:AK471))</f>
      </c>
      <c r="AR471" s="32"/>
      <c r="AS471" s="23">
        <f aca="true" t="shared" si="27" ref="AS471:AS534">IF(AQ471="","",AQ471/T$20)</f>
      </c>
      <c r="AT471" s="24"/>
    </row>
    <row r="472" spans="1:46" ht="15.75">
      <c r="A472" s="24">
        <f t="shared" si="25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6"/>
      </c>
      <c r="AR472" s="32"/>
      <c r="AS472" s="23">
        <f t="shared" si="27"/>
      </c>
      <c r="AT472" s="24"/>
    </row>
    <row r="473" spans="1:46" ht="15.75">
      <c r="A473" s="24">
        <f t="shared" si="25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6"/>
      </c>
      <c r="AR473" s="32"/>
      <c r="AS473" s="23">
        <f t="shared" si="27"/>
      </c>
      <c r="AT473" s="24"/>
    </row>
    <row r="474" spans="1:46" ht="15.75">
      <c r="A474" s="24">
        <f t="shared" si="25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6"/>
      </c>
      <c r="AR474" s="32"/>
      <c r="AS474" s="23">
        <f t="shared" si="27"/>
      </c>
      <c r="AT474" s="24"/>
    </row>
    <row r="475" spans="1:46" ht="15.75">
      <c r="A475" s="24">
        <f t="shared" si="25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6"/>
      </c>
      <c r="AR475" s="32"/>
      <c r="AS475" s="23">
        <f t="shared" si="27"/>
      </c>
      <c r="AT475" s="24"/>
    </row>
    <row r="476" spans="1:46" ht="15.75">
      <c r="A476" s="24">
        <f t="shared" si="25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6"/>
      </c>
      <c r="AR476" s="32"/>
      <c r="AS476" s="23">
        <f t="shared" si="27"/>
      </c>
      <c r="AT476" s="24"/>
    </row>
    <row r="477" spans="1:46" ht="15.75">
      <c r="A477" s="24">
        <f t="shared" si="25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6"/>
      </c>
      <c r="AR477" s="32"/>
      <c r="AS477" s="23">
        <f t="shared" si="27"/>
      </c>
      <c r="AT477" s="24"/>
    </row>
    <row r="478" spans="1:46" ht="15.75">
      <c r="A478" s="24">
        <f t="shared" si="25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6"/>
      </c>
      <c r="AR478" s="32"/>
      <c r="AS478" s="23">
        <f t="shared" si="27"/>
      </c>
      <c r="AT478" s="24"/>
    </row>
    <row r="479" spans="1:46" ht="15.75">
      <c r="A479" s="24">
        <f t="shared" si="25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6"/>
      </c>
      <c r="AR479" s="32"/>
      <c r="AS479" s="23">
        <f t="shared" si="27"/>
      </c>
      <c r="AT479" s="24"/>
    </row>
    <row r="480" spans="1:46" ht="15.75">
      <c r="A480" s="24">
        <f t="shared" si="25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6"/>
      </c>
      <c r="AR480" s="32"/>
      <c r="AS480" s="23">
        <f t="shared" si="27"/>
      </c>
      <c r="AT480" s="24"/>
    </row>
    <row r="481" spans="1:46" ht="15.75">
      <c r="A481" s="24">
        <f t="shared" si="25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6"/>
      </c>
      <c r="AR481" s="32"/>
      <c r="AS481" s="23">
        <f t="shared" si="27"/>
      </c>
      <c r="AT481" s="24"/>
    </row>
    <row r="482" spans="1:46" ht="15.75">
      <c r="A482" s="24">
        <f t="shared" si="25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6"/>
      </c>
      <c r="AR482" s="32"/>
      <c r="AS482" s="23">
        <f t="shared" si="27"/>
      </c>
      <c r="AT482" s="24"/>
    </row>
    <row r="483" spans="1:46" ht="15.75">
      <c r="A483" s="24">
        <f t="shared" si="25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6"/>
      </c>
      <c r="AR483" s="32"/>
      <c r="AS483" s="23">
        <f t="shared" si="27"/>
      </c>
      <c r="AT483" s="24"/>
    </row>
    <row r="484" spans="1:46" ht="15.75">
      <c r="A484" s="24">
        <f t="shared" si="25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6"/>
      </c>
      <c r="AR484" s="32"/>
      <c r="AS484" s="23">
        <f t="shared" si="27"/>
      </c>
      <c r="AT484" s="24"/>
    </row>
    <row r="485" spans="1:46" ht="15.75">
      <c r="A485" s="24">
        <f t="shared" si="25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6"/>
      </c>
      <c r="AR485" s="32"/>
      <c r="AS485" s="23">
        <f t="shared" si="27"/>
      </c>
      <c r="AT485" s="24"/>
    </row>
    <row r="486" spans="1:46" ht="15.75">
      <c r="A486" s="24">
        <f t="shared" si="25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6"/>
      </c>
      <c r="AR486" s="32"/>
      <c r="AS486" s="23">
        <f t="shared" si="27"/>
      </c>
      <c r="AT486" s="24"/>
    </row>
    <row r="487" spans="1:46" ht="15.75">
      <c r="A487" s="24">
        <f t="shared" si="25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6"/>
      </c>
      <c r="AR487" s="32"/>
      <c r="AS487" s="23">
        <f t="shared" si="27"/>
      </c>
      <c r="AT487" s="24"/>
    </row>
    <row r="488" spans="1:46" ht="15.75">
      <c r="A488" s="24">
        <f t="shared" si="25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6"/>
      </c>
      <c r="AR488" s="32"/>
      <c r="AS488" s="23">
        <f t="shared" si="27"/>
      </c>
      <c r="AT488" s="24"/>
    </row>
    <row r="489" spans="1:46" ht="15.75">
      <c r="A489" s="24">
        <f t="shared" si="25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6"/>
      </c>
      <c r="AR489" s="32"/>
      <c r="AS489" s="23">
        <f t="shared" si="27"/>
      </c>
      <c r="AT489" s="24"/>
    </row>
    <row r="490" spans="1:46" ht="15.75">
      <c r="A490" s="24">
        <f t="shared" si="25"/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6"/>
      </c>
      <c r="AR490" s="32"/>
      <c r="AS490" s="23">
        <f t="shared" si="27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6"/>
      </c>
      <c r="AR491" s="32"/>
      <c r="AS491" s="23">
        <f t="shared" si="27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6"/>
      </c>
      <c r="AR492" s="32"/>
      <c r="AS492" s="23">
        <f t="shared" si="27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6"/>
      </c>
      <c r="AR493" s="32"/>
      <c r="AS493" s="23">
        <f t="shared" si="27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6"/>
      </c>
      <c r="AR494" s="32"/>
      <c r="AS494" s="23">
        <f t="shared" si="27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6"/>
      </c>
      <c r="AR495" s="32"/>
      <c r="AS495" s="23">
        <f t="shared" si="27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6"/>
      </c>
      <c r="AR496" s="32"/>
      <c r="AS496" s="23">
        <f t="shared" si="27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6"/>
      </c>
      <c r="AR497" s="32"/>
      <c r="AS497" s="23">
        <f t="shared" si="27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6"/>
      </c>
      <c r="AR498" s="32"/>
      <c r="AS498" s="23">
        <f t="shared" si="27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6"/>
      </c>
      <c r="AR499" s="32"/>
      <c r="AS499" s="23">
        <f t="shared" si="27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6"/>
      </c>
      <c r="AR500" s="32"/>
      <c r="AS500" s="23">
        <f t="shared" si="27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6"/>
      </c>
      <c r="AR501" s="32"/>
      <c r="AS501" s="23">
        <f t="shared" si="27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6"/>
      </c>
      <c r="AR502" s="32"/>
      <c r="AS502" s="23">
        <f t="shared" si="27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6"/>
      </c>
      <c r="AR503" s="32"/>
      <c r="AS503" s="23">
        <f t="shared" si="27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6"/>
      </c>
      <c r="AR504" s="32"/>
      <c r="AS504" s="23">
        <f t="shared" si="27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6"/>
      </c>
      <c r="AR505" s="32"/>
      <c r="AS505" s="23">
        <f t="shared" si="27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6"/>
      </c>
      <c r="AR506" s="32"/>
      <c r="AS506" s="23">
        <f t="shared" si="27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6"/>
      </c>
      <c r="AR507" s="32"/>
      <c r="AS507" s="23">
        <f t="shared" si="27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6"/>
      </c>
      <c r="AR508" s="32"/>
      <c r="AS508" s="23">
        <f t="shared" si="27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6"/>
      </c>
      <c r="AR509" s="32"/>
      <c r="AS509" s="23">
        <f t="shared" si="27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6"/>
      </c>
      <c r="AR510" s="32"/>
      <c r="AS510" s="23">
        <f t="shared" si="27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6"/>
      </c>
      <c r="AR511" s="32"/>
      <c r="AS511" s="23">
        <f t="shared" si="27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6"/>
      </c>
      <c r="AR512" s="32"/>
      <c r="AS512" s="23">
        <f t="shared" si="27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6"/>
      </c>
      <c r="AR513" s="32"/>
      <c r="AS513" s="23">
        <f t="shared" si="27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6"/>
      </c>
      <c r="AR514" s="32"/>
      <c r="AS514" s="23">
        <f t="shared" si="27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6"/>
      </c>
      <c r="AR515" s="32"/>
      <c r="AS515" s="23">
        <f t="shared" si="27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6"/>
      </c>
      <c r="AR516" s="32"/>
      <c r="AS516" s="23">
        <f t="shared" si="27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6"/>
      </c>
      <c r="AR517" s="32"/>
      <c r="AS517" s="23">
        <f t="shared" si="27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6"/>
      </c>
      <c r="AR518" s="32"/>
      <c r="AS518" s="23">
        <f t="shared" si="27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6"/>
      </c>
      <c r="AR519" s="32"/>
      <c r="AS519" s="23">
        <f t="shared" si="27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6"/>
      </c>
      <c r="AR520" s="32"/>
      <c r="AS520" s="23">
        <f t="shared" si="27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6"/>
      </c>
      <c r="AR521" s="32"/>
      <c r="AS521" s="23">
        <f t="shared" si="27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6"/>
      </c>
      <c r="AR522" s="32"/>
      <c r="AS522" s="23">
        <f t="shared" si="27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6"/>
      </c>
      <c r="AR523" s="32"/>
      <c r="AS523" s="23">
        <f t="shared" si="27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6"/>
      </c>
      <c r="AR524" s="32"/>
      <c r="AS524" s="23">
        <f t="shared" si="27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6"/>
      </c>
      <c r="AR525" s="32"/>
      <c r="AS525" s="23">
        <f t="shared" si="27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6"/>
      </c>
      <c r="AR526" s="32"/>
      <c r="AS526" s="23">
        <f t="shared" si="27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6"/>
      </c>
      <c r="AR527" s="32"/>
      <c r="AS527" s="23">
        <f t="shared" si="27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6"/>
      </c>
      <c r="AR528" s="32"/>
      <c r="AS528" s="23">
        <f t="shared" si="27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6"/>
      </c>
      <c r="AR529" s="32"/>
      <c r="AS529" s="23">
        <f t="shared" si="27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6"/>
      </c>
      <c r="AR530" s="32"/>
      <c r="AS530" s="23">
        <f t="shared" si="27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6"/>
      </c>
      <c r="AR531" s="32"/>
      <c r="AS531" s="23">
        <f t="shared" si="27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6"/>
      </c>
      <c r="AR532" s="32"/>
      <c r="AS532" s="23">
        <f t="shared" si="27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6"/>
      </c>
      <c r="AR533" s="32"/>
      <c r="AS533" s="23">
        <f t="shared" si="27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6"/>
      </c>
      <c r="AR534" s="32"/>
      <c r="AS534" s="23">
        <f t="shared" si="27"/>
      </c>
      <c r="AT534" s="24"/>
    </row>
    <row r="535" spans="1:46" ht="15.75">
      <c r="A535" s="24">
        <f aca="true" t="shared" si="28" ref="A535:A598">IF(C535="","",A534+1)</f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9" ref="AQ535:AQ598">IF(C535="","",SUM(H535:AK535))</f>
      </c>
      <c r="AR535" s="32"/>
      <c r="AS535" s="23">
        <f aca="true" t="shared" si="30" ref="AS535:AS598">IF(AQ535="","",AQ535/T$20)</f>
      </c>
      <c r="AT535" s="24"/>
    </row>
    <row r="536" spans="1:46" ht="15.75">
      <c r="A536" s="24">
        <f t="shared" si="28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9"/>
      </c>
      <c r="AR536" s="32"/>
      <c r="AS536" s="23">
        <f t="shared" si="30"/>
      </c>
      <c r="AT536" s="24"/>
    </row>
    <row r="537" spans="1:46" ht="15.75">
      <c r="A537" s="24">
        <f t="shared" si="28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9"/>
      </c>
      <c r="AR537" s="32"/>
      <c r="AS537" s="23">
        <f t="shared" si="30"/>
      </c>
      <c r="AT537" s="24"/>
    </row>
    <row r="538" spans="1:46" ht="15.75">
      <c r="A538" s="24">
        <f t="shared" si="28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9"/>
      </c>
      <c r="AR538" s="32"/>
      <c r="AS538" s="23">
        <f t="shared" si="30"/>
      </c>
      <c r="AT538" s="24"/>
    </row>
    <row r="539" spans="1:46" ht="15.75">
      <c r="A539" s="24">
        <f t="shared" si="28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9"/>
      </c>
      <c r="AR539" s="32"/>
      <c r="AS539" s="23">
        <f t="shared" si="30"/>
      </c>
      <c r="AT539" s="24"/>
    </row>
    <row r="540" spans="1:46" ht="15.75">
      <c r="A540" s="24">
        <f t="shared" si="28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9"/>
      </c>
      <c r="AR540" s="32"/>
      <c r="AS540" s="23">
        <f t="shared" si="30"/>
      </c>
      <c r="AT540" s="24"/>
    </row>
    <row r="541" spans="1:46" ht="15.75">
      <c r="A541" s="24">
        <f t="shared" si="28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9"/>
      </c>
      <c r="AR541" s="32"/>
      <c r="AS541" s="23">
        <f t="shared" si="30"/>
      </c>
      <c r="AT541" s="24"/>
    </row>
    <row r="542" spans="1:46" ht="15.75">
      <c r="A542" s="24">
        <f t="shared" si="28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9"/>
      </c>
      <c r="AR542" s="32"/>
      <c r="AS542" s="23">
        <f t="shared" si="30"/>
      </c>
      <c r="AT542" s="24"/>
    </row>
    <row r="543" spans="1:46" ht="15.75">
      <c r="A543" s="24">
        <f t="shared" si="28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9"/>
      </c>
      <c r="AR543" s="32"/>
      <c r="AS543" s="23">
        <f t="shared" si="30"/>
      </c>
      <c r="AT543" s="24"/>
    </row>
    <row r="544" spans="1:46" ht="15.75">
      <c r="A544" s="24">
        <f t="shared" si="28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9"/>
      </c>
      <c r="AR544" s="32"/>
      <c r="AS544" s="23">
        <f t="shared" si="30"/>
      </c>
      <c r="AT544" s="24"/>
    </row>
    <row r="545" spans="1:46" ht="15.75">
      <c r="A545" s="24">
        <f t="shared" si="28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9"/>
      </c>
      <c r="AR545" s="32"/>
      <c r="AS545" s="23">
        <f t="shared" si="30"/>
      </c>
      <c r="AT545" s="24"/>
    </row>
    <row r="546" spans="1:46" ht="15.75">
      <c r="A546" s="24">
        <f t="shared" si="28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9"/>
      </c>
      <c r="AR546" s="32"/>
      <c r="AS546" s="23">
        <f t="shared" si="30"/>
      </c>
      <c r="AT546" s="24"/>
    </row>
    <row r="547" spans="1:46" ht="15.75">
      <c r="A547" s="24">
        <f t="shared" si="28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9"/>
      </c>
      <c r="AR547" s="32"/>
      <c r="AS547" s="23">
        <f t="shared" si="30"/>
      </c>
      <c r="AT547" s="24"/>
    </row>
    <row r="548" spans="1:46" ht="15.75">
      <c r="A548" s="24">
        <f t="shared" si="28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9"/>
      </c>
      <c r="AR548" s="32"/>
      <c r="AS548" s="23">
        <f t="shared" si="30"/>
      </c>
      <c r="AT548" s="24"/>
    </row>
    <row r="549" spans="1:46" ht="15.75">
      <c r="A549" s="24">
        <f t="shared" si="28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9"/>
      </c>
      <c r="AR549" s="32"/>
      <c r="AS549" s="23">
        <f t="shared" si="30"/>
      </c>
      <c r="AT549" s="24"/>
    </row>
    <row r="550" spans="1:46" ht="15.75">
      <c r="A550" s="24">
        <f t="shared" si="28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9"/>
      </c>
      <c r="AR550" s="32"/>
      <c r="AS550" s="23">
        <f t="shared" si="30"/>
      </c>
      <c r="AT550" s="24"/>
    </row>
    <row r="551" spans="1:46" ht="15.75">
      <c r="A551" s="24">
        <f t="shared" si="28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9"/>
      </c>
      <c r="AR551" s="32"/>
      <c r="AS551" s="23">
        <f t="shared" si="30"/>
      </c>
      <c r="AT551" s="24"/>
    </row>
    <row r="552" spans="1:46" ht="15.75">
      <c r="A552" s="24">
        <f t="shared" si="28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9"/>
      </c>
      <c r="AR552" s="32"/>
      <c r="AS552" s="23">
        <f t="shared" si="30"/>
      </c>
      <c r="AT552" s="24"/>
    </row>
    <row r="553" spans="1:46" ht="15.75">
      <c r="A553" s="24">
        <f t="shared" si="28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9"/>
      </c>
      <c r="AR553" s="32"/>
      <c r="AS553" s="23">
        <f t="shared" si="30"/>
      </c>
      <c r="AT553" s="24"/>
    </row>
    <row r="554" spans="1:46" ht="15.75">
      <c r="A554" s="24">
        <f t="shared" si="28"/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9"/>
      </c>
      <c r="AR554" s="32"/>
      <c r="AS554" s="23">
        <f t="shared" si="30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9"/>
      </c>
      <c r="AR555" s="32"/>
      <c r="AS555" s="23">
        <f t="shared" si="30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9"/>
      </c>
      <c r="AR556" s="32"/>
      <c r="AS556" s="23">
        <f t="shared" si="30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9"/>
      </c>
      <c r="AR557" s="32"/>
      <c r="AS557" s="23">
        <f t="shared" si="30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9"/>
      </c>
      <c r="AR558" s="32"/>
      <c r="AS558" s="23">
        <f t="shared" si="30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9"/>
      </c>
      <c r="AR559" s="32"/>
      <c r="AS559" s="23">
        <f t="shared" si="30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9"/>
      </c>
      <c r="AR560" s="32"/>
      <c r="AS560" s="23">
        <f t="shared" si="30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9"/>
      </c>
      <c r="AR561" s="32"/>
      <c r="AS561" s="23">
        <f t="shared" si="30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9"/>
      </c>
      <c r="AR562" s="32"/>
      <c r="AS562" s="23">
        <f t="shared" si="30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9"/>
      </c>
      <c r="AR563" s="32"/>
      <c r="AS563" s="23">
        <f t="shared" si="30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9"/>
      </c>
      <c r="AR564" s="32"/>
      <c r="AS564" s="23">
        <f t="shared" si="30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9"/>
      </c>
      <c r="AR565" s="32"/>
      <c r="AS565" s="23">
        <f t="shared" si="30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9"/>
      </c>
      <c r="AR566" s="32"/>
      <c r="AS566" s="23">
        <f t="shared" si="30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9"/>
      </c>
      <c r="AR567" s="32"/>
      <c r="AS567" s="23">
        <f t="shared" si="30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9"/>
      </c>
      <c r="AR568" s="32"/>
      <c r="AS568" s="23">
        <f t="shared" si="30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9"/>
      </c>
      <c r="AR569" s="32"/>
      <c r="AS569" s="23">
        <f t="shared" si="30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9"/>
      </c>
      <c r="AR570" s="32"/>
      <c r="AS570" s="23">
        <f t="shared" si="30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9"/>
      </c>
      <c r="AR571" s="32"/>
      <c r="AS571" s="23">
        <f t="shared" si="30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9"/>
      </c>
      <c r="AR572" s="32"/>
      <c r="AS572" s="23">
        <f t="shared" si="30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9"/>
      </c>
      <c r="AR573" s="32"/>
      <c r="AS573" s="23">
        <f t="shared" si="30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9"/>
      </c>
      <c r="AR574" s="32"/>
      <c r="AS574" s="23">
        <f t="shared" si="30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9"/>
      </c>
      <c r="AR575" s="32"/>
      <c r="AS575" s="23">
        <f t="shared" si="30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9"/>
      </c>
      <c r="AR576" s="32"/>
      <c r="AS576" s="23">
        <f t="shared" si="30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9"/>
      </c>
      <c r="AR577" s="32"/>
      <c r="AS577" s="23">
        <f t="shared" si="30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9"/>
      </c>
      <c r="AR578" s="32"/>
      <c r="AS578" s="23">
        <f t="shared" si="30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9"/>
      </c>
      <c r="AR579" s="32"/>
      <c r="AS579" s="23">
        <f t="shared" si="30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9"/>
      </c>
      <c r="AR580" s="32"/>
      <c r="AS580" s="23">
        <f t="shared" si="30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9"/>
      </c>
      <c r="AR581" s="32"/>
      <c r="AS581" s="23">
        <f t="shared" si="30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9"/>
      </c>
      <c r="AR582" s="32"/>
      <c r="AS582" s="23">
        <f t="shared" si="30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9"/>
      </c>
      <c r="AR583" s="32"/>
      <c r="AS583" s="23">
        <f t="shared" si="30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9"/>
      </c>
      <c r="AR584" s="32"/>
      <c r="AS584" s="23">
        <f t="shared" si="30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9"/>
      </c>
      <c r="AR585" s="32"/>
      <c r="AS585" s="23">
        <f t="shared" si="30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9"/>
      </c>
      <c r="AR586" s="32"/>
      <c r="AS586" s="23">
        <f t="shared" si="30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9"/>
      </c>
      <c r="AR587" s="32"/>
      <c r="AS587" s="23">
        <f t="shared" si="30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9"/>
      </c>
      <c r="AR588" s="32"/>
      <c r="AS588" s="23">
        <f t="shared" si="30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9"/>
      </c>
      <c r="AR589" s="32"/>
      <c r="AS589" s="23">
        <f t="shared" si="30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9"/>
      </c>
      <c r="AR590" s="32"/>
      <c r="AS590" s="23">
        <f t="shared" si="30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9"/>
      </c>
      <c r="AR591" s="32"/>
      <c r="AS591" s="23">
        <f t="shared" si="30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9"/>
      </c>
      <c r="AR592" s="32"/>
      <c r="AS592" s="23">
        <f t="shared" si="30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9"/>
      </c>
      <c r="AR593" s="32"/>
      <c r="AS593" s="23">
        <f t="shared" si="30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9"/>
      </c>
      <c r="AR594" s="32"/>
      <c r="AS594" s="23">
        <f t="shared" si="30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9"/>
      </c>
      <c r="AR595" s="32"/>
      <c r="AS595" s="23">
        <f t="shared" si="30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9"/>
      </c>
      <c r="AR596" s="32"/>
      <c r="AS596" s="23">
        <f t="shared" si="30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9"/>
      </c>
      <c r="AR597" s="32"/>
      <c r="AS597" s="23">
        <f t="shared" si="30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9"/>
      </c>
      <c r="AR598" s="32"/>
      <c r="AS598" s="23">
        <f t="shared" si="30"/>
      </c>
      <c r="AT598" s="24"/>
    </row>
    <row r="599" spans="1:46" ht="15.75">
      <c r="A599" s="24">
        <f aca="true" t="shared" si="31" ref="A599:A630">IF(C599="","",A598+1)</f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32" ref="AQ599:AQ630">IF(C599="","",SUM(H599:AK599))</f>
      </c>
      <c r="AR599" s="32"/>
      <c r="AS599" s="23">
        <f aca="true" t="shared" si="33" ref="AS599:AS630">IF(AQ599="","",AQ599/T$20)</f>
      </c>
      <c r="AT599" s="24"/>
    </row>
    <row r="600" spans="1:46" ht="15.75">
      <c r="A600" s="24">
        <f t="shared" si="31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32"/>
      </c>
      <c r="AR600" s="32"/>
      <c r="AS600" s="23">
        <f t="shared" si="33"/>
      </c>
      <c r="AT600" s="24"/>
    </row>
    <row r="601" spans="1:46" ht="15.75">
      <c r="A601" s="24">
        <f t="shared" si="31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32"/>
      </c>
      <c r="AR601" s="32"/>
      <c r="AS601" s="23">
        <f t="shared" si="33"/>
      </c>
      <c r="AT601" s="24"/>
    </row>
    <row r="602" spans="1:46" ht="15.75">
      <c r="A602" s="24">
        <f t="shared" si="31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32"/>
      </c>
      <c r="AR602" s="32"/>
      <c r="AS602" s="23">
        <f t="shared" si="33"/>
      </c>
      <c r="AT602" s="24"/>
    </row>
    <row r="603" spans="1:46" ht="15.75">
      <c r="A603" s="24">
        <f t="shared" si="31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32"/>
      </c>
      <c r="AR603" s="32"/>
      <c r="AS603" s="23">
        <f t="shared" si="33"/>
      </c>
      <c r="AT603" s="24"/>
    </row>
    <row r="604" spans="1:46" ht="15.75">
      <c r="A604" s="24">
        <f t="shared" si="31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32"/>
      </c>
      <c r="AR604" s="32"/>
      <c r="AS604" s="23">
        <f t="shared" si="33"/>
      </c>
      <c r="AT604" s="24"/>
    </row>
    <row r="605" spans="1:46" ht="15.75">
      <c r="A605" s="24">
        <f t="shared" si="31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32"/>
      </c>
      <c r="AR605" s="32"/>
      <c r="AS605" s="23">
        <f t="shared" si="33"/>
      </c>
      <c r="AT605" s="24"/>
    </row>
    <row r="606" spans="1:46" ht="15.75">
      <c r="A606" s="24">
        <f t="shared" si="31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32"/>
      </c>
      <c r="AR606" s="32"/>
      <c r="AS606" s="23">
        <f t="shared" si="33"/>
      </c>
      <c r="AT606" s="24"/>
    </row>
    <row r="607" spans="1:46" ht="15.75">
      <c r="A607" s="24">
        <f t="shared" si="31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32"/>
      </c>
      <c r="AR607" s="32"/>
      <c r="AS607" s="23">
        <f t="shared" si="33"/>
      </c>
      <c r="AT607" s="24"/>
    </row>
    <row r="608" spans="1:46" ht="15.75">
      <c r="A608" s="24">
        <f t="shared" si="31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32"/>
      </c>
      <c r="AR608" s="32"/>
      <c r="AS608" s="23">
        <f t="shared" si="33"/>
      </c>
      <c r="AT608" s="24"/>
    </row>
    <row r="609" spans="1:46" ht="15.75">
      <c r="A609" s="24">
        <f t="shared" si="31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32"/>
      </c>
      <c r="AR609" s="32"/>
      <c r="AS609" s="23">
        <f t="shared" si="33"/>
      </c>
      <c r="AT609" s="24"/>
    </row>
    <row r="610" spans="1:46" ht="15.75">
      <c r="A610" s="24">
        <f t="shared" si="31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32"/>
      </c>
      <c r="AR610" s="32"/>
      <c r="AS610" s="23">
        <f t="shared" si="33"/>
      </c>
      <c r="AT610" s="24"/>
    </row>
    <row r="611" spans="1:46" ht="15.75">
      <c r="A611" s="24">
        <f t="shared" si="31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32"/>
      </c>
      <c r="AR611" s="32"/>
      <c r="AS611" s="23">
        <f t="shared" si="33"/>
      </c>
      <c r="AT611" s="24"/>
    </row>
    <row r="612" spans="1:46" ht="15.75">
      <c r="A612" s="24">
        <f t="shared" si="31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32"/>
      </c>
      <c r="AR612" s="32"/>
      <c r="AS612" s="23">
        <f t="shared" si="33"/>
      </c>
      <c r="AT612" s="24"/>
    </row>
    <row r="613" spans="1:46" ht="15.75">
      <c r="A613" s="24">
        <f t="shared" si="31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32"/>
      </c>
      <c r="AR613" s="32"/>
      <c r="AS613" s="23">
        <f t="shared" si="33"/>
      </c>
      <c r="AT613" s="24"/>
    </row>
    <row r="614" spans="1:46" ht="15.75">
      <c r="A614" s="24">
        <f t="shared" si="31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32"/>
      </c>
      <c r="AR614" s="32"/>
      <c r="AS614" s="23">
        <f t="shared" si="33"/>
      </c>
      <c r="AT614" s="24"/>
    </row>
    <row r="615" spans="1:46" ht="15.75">
      <c r="A615" s="24">
        <f t="shared" si="31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32"/>
      </c>
      <c r="AR615" s="32"/>
      <c r="AS615" s="23">
        <f t="shared" si="33"/>
      </c>
      <c r="AT615" s="24"/>
    </row>
    <row r="616" spans="1:46" ht="15.75">
      <c r="A616" s="24">
        <f t="shared" si="31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32"/>
      </c>
      <c r="AR616" s="32"/>
      <c r="AS616" s="23">
        <f t="shared" si="33"/>
      </c>
      <c r="AT616" s="24"/>
    </row>
    <row r="617" spans="1:46" ht="15.75">
      <c r="A617" s="24">
        <f t="shared" si="31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32"/>
      </c>
      <c r="AR617" s="32"/>
      <c r="AS617" s="23">
        <f t="shared" si="33"/>
      </c>
      <c r="AT617" s="24"/>
    </row>
    <row r="618" spans="1:46" ht="15.75">
      <c r="A618" s="24">
        <f t="shared" si="31"/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32"/>
      </c>
      <c r="AR618" s="32"/>
      <c r="AS618" s="23">
        <f t="shared" si="33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32"/>
      </c>
      <c r="AR619" s="32"/>
      <c r="AS619" s="23">
        <f t="shared" si="33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32"/>
      </c>
      <c r="AR620" s="32"/>
      <c r="AS620" s="23">
        <f t="shared" si="33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32"/>
      </c>
      <c r="AR621" s="32"/>
      <c r="AS621" s="23">
        <f t="shared" si="33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32"/>
      </c>
      <c r="AR622" s="32"/>
      <c r="AS622" s="23">
        <f t="shared" si="33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32"/>
      </c>
      <c r="AR623" s="32"/>
      <c r="AS623" s="23">
        <f t="shared" si="33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32"/>
      </c>
      <c r="AR624" s="32"/>
      <c r="AS624" s="23">
        <f t="shared" si="33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32"/>
      </c>
      <c r="AR625" s="32"/>
      <c r="AS625" s="23">
        <f t="shared" si="33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32"/>
      </c>
      <c r="AR626" s="32"/>
      <c r="AS626" s="23">
        <f t="shared" si="33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32"/>
      </c>
      <c r="AR627" s="32"/>
      <c r="AS627" s="23">
        <f t="shared" si="33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32"/>
      </c>
      <c r="AR628" s="32"/>
      <c r="AS628" s="23">
        <f t="shared" si="33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32"/>
      </c>
      <c r="AR629" s="32"/>
      <c r="AS629" s="23">
        <f t="shared" si="33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32"/>
      </c>
      <c r="AR630" s="32"/>
      <c r="AS630" s="23">
        <f t="shared" si="33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D3:E3"/>
    <mergeCell ref="E8:G8"/>
    <mergeCell ref="A10:C10"/>
    <mergeCell ref="A9:AT9"/>
    <mergeCell ref="A1:AS1"/>
    <mergeCell ref="F6:G6"/>
    <mergeCell ref="A11:G11"/>
    <mergeCell ref="H11:N11"/>
    <mergeCell ref="A12:G12"/>
    <mergeCell ref="H12:N12"/>
    <mergeCell ref="A14:C14"/>
    <mergeCell ref="A15:G15"/>
    <mergeCell ref="H15:N15"/>
    <mergeCell ref="AY19:AY41"/>
    <mergeCell ref="A16:G16"/>
    <mergeCell ref="H16:N16"/>
    <mergeCell ref="C18:E18"/>
    <mergeCell ref="AV19:AV41"/>
    <mergeCell ref="AW19:AW41"/>
    <mergeCell ref="H19:AQ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Y45"/>
  <sheetViews>
    <sheetView zoomScale="80" zoomScaleNormal="80" zoomScalePageLayoutView="0" workbookViewId="0" topLeftCell="L19">
      <selection activeCell="AV24" sqref="AV24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9" t="str">
        <f>Образец!D3</f>
        <v>Марий йылме</v>
      </c>
      <c r="E3" s="9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24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6" t="str">
        <f>Образец!F6</f>
        <v>Моркинский район</v>
      </c>
      <c r="G6" s="9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7"/>
      <c r="F8" s="97"/>
      <c r="G8" s="9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1"/>
      <c r="AV9" s="1"/>
      <c r="AW9" s="1"/>
    </row>
    <row r="10" spans="1:51" ht="24.75" customHeight="1">
      <c r="A10" s="79" t="s">
        <v>2</v>
      </c>
      <c r="B10" s="79"/>
      <c r="C10" s="7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98" t="str">
        <f>Образец!H11</f>
        <v>Марий йылме</v>
      </c>
      <c r="I11" s="98"/>
      <c r="J11" s="98"/>
      <c r="K11" s="98"/>
      <c r="L11" s="98"/>
      <c r="M11" s="98"/>
      <c r="N11" s="9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 йылме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79" t="s">
        <v>3</v>
      </c>
      <c r="B14" s="79"/>
      <c r="C14" s="7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93" t="str">
        <f>H11</f>
        <v>Марий йылме</v>
      </c>
      <c r="I15" s="93"/>
      <c r="J15" s="93"/>
      <c r="K15" s="93"/>
      <c r="L15" s="93"/>
      <c r="M15" s="93"/>
      <c r="N15" s="9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 йылме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5" t="s">
        <v>4</v>
      </c>
      <c r="D18" s="85"/>
      <c r="E18" s="86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8" t="s">
        <v>32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101"/>
      <c r="AR19" s="13"/>
      <c r="AS19" s="13"/>
      <c r="AT19" s="13"/>
      <c r="AU19" s="1"/>
      <c r="AV19" s="87"/>
      <c r="AW19" s="87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29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7"/>
      <c r="AW20" s="87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7"/>
      <c r="AW21" s="87"/>
      <c r="AX21" s="3"/>
      <c r="AY21" s="83"/>
    </row>
    <row r="22" spans="1:46" ht="31.5">
      <c r="A22" s="24">
        <v>1</v>
      </c>
      <c r="B22" s="21"/>
      <c r="C22" s="22" t="s">
        <v>90</v>
      </c>
      <c r="D22" s="22" t="s">
        <v>91</v>
      </c>
      <c r="E22" s="22" t="s">
        <v>92</v>
      </c>
      <c r="F22" s="39" t="s">
        <v>93</v>
      </c>
      <c r="G22" s="22" t="s">
        <v>94</v>
      </c>
      <c r="H22" s="11">
        <v>10</v>
      </c>
      <c r="I22" s="11">
        <v>3</v>
      </c>
      <c r="J22" s="11">
        <v>5</v>
      </c>
      <c r="K22" s="11">
        <v>2</v>
      </c>
      <c r="L22" s="11">
        <v>2</v>
      </c>
      <c r="M22" s="11">
        <v>2</v>
      </c>
      <c r="N22" s="11">
        <v>3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27</v>
      </c>
      <c r="AR22" s="32"/>
      <c r="AS22" s="23">
        <f>IF(AQ22="","",AQ22/T$20)</f>
        <v>0.9310344827586207</v>
      </c>
      <c r="AT22" s="24" t="s">
        <v>38</v>
      </c>
    </row>
    <row r="23" spans="1:46" ht="31.5">
      <c r="A23" s="24">
        <f>IF(C23="","",A22+1)</f>
        <v>2</v>
      </c>
      <c r="B23" s="21"/>
      <c r="C23" s="22" t="s">
        <v>95</v>
      </c>
      <c r="D23" s="22" t="s">
        <v>96</v>
      </c>
      <c r="E23" s="22" t="s">
        <v>97</v>
      </c>
      <c r="F23" s="39" t="s">
        <v>93</v>
      </c>
      <c r="G23" s="22" t="s">
        <v>94</v>
      </c>
      <c r="H23" s="11">
        <v>10</v>
      </c>
      <c r="I23" s="11">
        <v>2</v>
      </c>
      <c r="J23" s="11">
        <v>6</v>
      </c>
      <c r="K23" s="11">
        <v>2</v>
      </c>
      <c r="L23" s="11">
        <v>2</v>
      </c>
      <c r="M23" s="11">
        <v>2</v>
      </c>
      <c r="N23" s="11">
        <v>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>IF(C23="","",SUM(H23:AK23))</f>
        <v>27</v>
      </c>
      <c r="AR23" s="32"/>
      <c r="AS23" s="23">
        <f>IF(AQ23="","",AQ23/T$20)</f>
        <v>0.9310344827586207</v>
      </c>
      <c r="AT23" s="24" t="s">
        <v>38</v>
      </c>
    </row>
    <row r="24" spans="1:46" ht="30">
      <c r="A24" s="24">
        <f>IF(C24="","",A23+1)</f>
        <v>3</v>
      </c>
      <c r="B24" s="21"/>
      <c r="C24" s="22" t="s">
        <v>120</v>
      </c>
      <c r="D24" s="22" t="s">
        <v>121</v>
      </c>
      <c r="E24" s="22" t="s">
        <v>73</v>
      </c>
      <c r="F24" s="39" t="s">
        <v>122</v>
      </c>
      <c r="G24" s="22" t="s">
        <v>123</v>
      </c>
      <c r="H24" s="11">
        <v>10</v>
      </c>
      <c r="I24" s="11">
        <v>2</v>
      </c>
      <c r="J24" s="11">
        <v>2</v>
      </c>
      <c r="K24" s="11">
        <v>2</v>
      </c>
      <c r="L24" s="11">
        <v>2</v>
      </c>
      <c r="M24" s="11">
        <v>2</v>
      </c>
      <c r="N24" s="11">
        <v>3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v>23</v>
      </c>
      <c r="AR24" s="32"/>
      <c r="AS24" s="23">
        <v>0.7931034482758621</v>
      </c>
      <c r="AT24" s="24" t="s">
        <v>39</v>
      </c>
    </row>
    <row r="25" spans="1:46" ht="30">
      <c r="A25" s="24">
        <f>IF(C25="","",A24+1)</f>
        <v>4</v>
      </c>
      <c r="B25" s="55"/>
      <c r="C25" s="22" t="s">
        <v>181</v>
      </c>
      <c r="D25" s="22" t="s">
        <v>198</v>
      </c>
      <c r="E25" s="22" t="s">
        <v>199</v>
      </c>
      <c r="F25" s="39" t="s">
        <v>188</v>
      </c>
      <c r="G25" s="22" t="s">
        <v>189</v>
      </c>
      <c r="H25" s="11">
        <v>7</v>
      </c>
      <c r="I25" s="11">
        <v>2</v>
      </c>
      <c r="J25" s="11">
        <v>4</v>
      </c>
      <c r="K25" s="11">
        <v>2</v>
      </c>
      <c r="L25" s="11">
        <v>2</v>
      </c>
      <c r="M25" s="11">
        <v>0</v>
      </c>
      <c r="N25" s="11">
        <v>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v>20</v>
      </c>
      <c r="AR25" s="32"/>
      <c r="AS25" s="23">
        <v>0.6896551724137931</v>
      </c>
      <c r="AT25" s="24" t="s">
        <v>39</v>
      </c>
    </row>
    <row r="26" spans="1:46" ht="30">
      <c r="A26" s="24">
        <f>IF(C26="","",A25+1)</f>
        <v>5</v>
      </c>
      <c r="B26" s="21"/>
      <c r="C26" s="22" t="s">
        <v>71</v>
      </c>
      <c r="D26" s="22" t="s">
        <v>124</v>
      </c>
      <c r="E26" s="22" t="s">
        <v>51</v>
      </c>
      <c r="F26" s="39" t="s">
        <v>122</v>
      </c>
      <c r="G26" s="22" t="s">
        <v>123</v>
      </c>
      <c r="H26" s="11">
        <v>10</v>
      </c>
      <c r="I26" s="11">
        <v>0</v>
      </c>
      <c r="J26" s="11">
        <v>0</v>
      </c>
      <c r="K26" s="11">
        <v>3</v>
      </c>
      <c r="L26" s="11">
        <v>2</v>
      </c>
      <c r="M26" s="11">
        <v>2</v>
      </c>
      <c r="N26" s="11">
        <v>2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v>19</v>
      </c>
      <c r="AR26" s="32"/>
      <c r="AS26" s="23">
        <v>0.6551724137931034</v>
      </c>
      <c r="AT26" s="24" t="s">
        <v>39</v>
      </c>
    </row>
    <row r="27" spans="1:46" ht="60">
      <c r="A27" s="24">
        <f>IF(C27="","",A26+1)</f>
        <v>6</v>
      </c>
      <c r="B27" s="21" t="s">
        <v>209</v>
      </c>
      <c r="C27" s="22" t="s">
        <v>210</v>
      </c>
      <c r="D27" s="22" t="s">
        <v>211</v>
      </c>
      <c r="E27" s="22" t="s">
        <v>212</v>
      </c>
      <c r="F27" s="39" t="s">
        <v>216</v>
      </c>
      <c r="G27" s="22" t="s">
        <v>213</v>
      </c>
      <c r="H27" s="11">
        <v>2</v>
      </c>
      <c r="I27" s="11">
        <v>1</v>
      </c>
      <c r="J27" s="11">
        <v>6</v>
      </c>
      <c r="K27" s="11">
        <v>2</v>
      </c>
      <c r="L27" s="11">
        <v>2</v>
      </c>
      <c r="M27" s="11">
        <v>2</v>
      </c>
      <c r="N27" s="11">
        <v>3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v>18</v>
      </c>
      <c r="AR27" s="32"/>
      <c r="AS27" s="23">
        <v>0.6428571428571429</v>
      </c>
      <c r="AT27" s="24" t="s">
        <v>39</v>
      </c>
    </row>
    <row r="28" spans="1:46" ht="60">
      <c r="A28" s="24">
        <f>IF(C28="","",A27+1)</f>
        <v>7</v>
      </c>
      <c r="B28" s="21" t="s">
        <v>214</v>
      </c>
      <c r="C28" s="22" t="s">
        <v>215</v>
      </c>
      <c r="D28" s="22" t="s">
        <v>118</v>
      </c>
      <c r="E28" s="22" t="s">
        <v>51</v>
      </c>
      <c r="F28" s="39" t="s">
        <v>216</v>
      </c>
      <c r="G28" s="22" t="s">
        <v>213</v>
      </c>
      <c r="H28" s="11">
        <v>0</v>
      </c>
      <c r="I28" s="11">
        <v>2</v>
      </c>
      <c r="J28" s="11">
        <v>6</v>
      </c>
      <c r="K28" s="11">
        <v>2</v>
      </c>
      <c r="L28" s="11">
        <v>2</v>
      </c>
      <c r="M28" s="11">
        <v>2</v>
      </c>
      <c r="N28" s="11">
        <v>3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v>17</v>
      </c>
      <c r="AR28" s="32"/>
      <c r="AS28" s="23">
        <v>0.6071428571428571</v>
      </c>
      <c r="AT28" s="132" t="s">
        <v>39</v>
      </c>
    </row>
    <row r="29" spans="1:46" ht="30">
      <c r="A29" s="24">
        <f>IF(C29="","",A28+1)</f>
        <v>8</v>
      </c>
      <c r="B29" s="55"/>
      <c r="C29" s="22" t="s">
        <v>202</v>
      </c>
      <c r="D29" s="22" t="s">
        <v>203</v>
      </c>
      <c r="E29" s="22" t="s">
        <v>135</v>
      </c>
      <c r="F29" s="39" t="s">
        <v>188</v>
      </c>
      <c r="G29" s="22" t="s">
        <v>189</v>
      </c>
      <c r="H29" s="11">
        <v>8</v>
      </c>
      <c r="I29" s="11">
        <v>0</v>
      </c>
      <c r="J29" s="11">
        <v>4</v>
      </c>
      <c r="K29" s="11">
        <v>2</v>
      </c>
      <c r="L29" s="11">
        <v>2</v>
      </c>
      <c r="M29" s="11">
        <v>0</v>
      </c>
      <c r="N29" s="11">
        <v>1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v>17</v>
      </c>
      <c r="AR29" s="32"/>
      <c r="AS29" s="23">
        <v>0.5862068965517241</v>
      </c>
      <c r="AT29" s="55"/>
    </row>
    <row r="30" spans="1:46" ht="60">
      <c r="A30" s="24">
        <f>IF(C30="","",A29+1)</f>
        <v>9</v>
      </c>
      <c r="B30" s="21">
        <v>5</v>
      </c>
      <c r="C30" s="22" t="s">
        <v>52</v>
      </c>
      <c r="D30" s="22" t="s">
        <v>53</v>
      </c>
      <c r="E30" s="22" t="s">
        <v>54</v>
      </c>
      <c r="F30" s="39" t="s">
        <v>55</v>
      </c>
      <c r="G30" s="22" t="s">
        <v>56</v>
      </c>
      <c r="H30" s="11">
        <v>9</v>
      </c>
      <c r="I30" s="11">
        <v>1</v>
      </c>
      <c r="J30" s="11">
        <v>0.5</v>
      </c>
      <c r="K30" s="11">
        <v>1</v>
      </c>
      <c r="L30" s="11">
        <v>2</v>
      </c>
      <c r="M30" s="11">
        <v>1</v>
      </c>
      <c r="N30" s="11">
        <v>2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>IF(C30="","",SUM(H30:AK30))</f>
        <v>16.5</v>
      </c>
      <c r="AR30" s="32"/>
      <c r="AS30" s="23">
        <f>IF(AQ30="","",AQ30/T$20)</f>
        <v>0.5689655172413793</v>
      </c>
      <c r="AT30" s="24"/>
    </row>
    <row r="31" spans="1:46" ht="30">
      <c r="A31" s="24">
        <f>IF(C31="","",A30+1)</f>
        <v>10</v>
      </c>
      <c r="B31" s="21"/>
      <c r="C31" s="22" t="s">
        <v>125</v>
      </c>
      <c r="D31" s="22" t="s">
        <v>126</v>
      </c>
      <c r="E31" s="22" t="s">
        <v>127</v>
      </c>
      <c r="F31" s="39" t="s">
        <v>122</v>
      </c>
      <c r="G31" s="22" t="s">
        <v>123</v>
      </c>
      <c r="H31" s="11">
        <v>5</v>
      </c>
      <c r="I31" s="11">
        <v>1</v>
      </c>
      <c r="J31" s="11">
        <v>1</v>
      </c>
      <c r="K31" s="11">
        <v>2</v>
      </c>
      <c r="L31" s="11">
        <v>2</v>
      </c>
      <c r="M31" s="11">
        <v>2</v>
      </c>
      <c r="N31" s="11">
        <v>3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v>16</v>
      </c>
      <c r="AR31" s="32"/>
      <c r="AS31" s="23">
        <v>0.5517241379310345</v>
      </c>
      <c r="AT31" s="24"/>
    </row>
    <row r="32" spans="1:46" ht="30">
      <c r="A32" s="24">
        <f>IF(C32="","",A31+1)</f>
        <v>11</v>
      </c>
      <c r="B32" s="55"/>
      <c r="C32" s="22" t="s">
        <v>206</v>
      </c>
      <c r="D32" s="22" t="s">
        <v>233</v>
      </c>
      <c r="E32" s="22" t="s">
        <v>135</v>
      </c>
      <c r="F32" s="39" t="s">
        <v>231</v>
      </c>
      <c r="G32" s="22" t="s">
        <v>232</v>
      </c>
      <c r="H32" s="11">
        <v>8</v>
      </c>
      <c r="I32" s="11">
        <v>1</v>
      </c>
      <c r="J32" s="11">
        <v>1</v>
      </c>
      <c r="K32" s="11">
        <v>0.5</v>
      </c>
      <c r="L32" s="11">
        <v>0</v>
      </c>
      <c r="M32" s="11">
        <v>2</v>
      </c>
      <c r="N32" s="11">
        <v>3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v>15.5</v>
      </c>
      <c r="AR32" s="32"/>
      <c r="AS32" s="23">
        <v>0.5344827586206896</v>
      </c>
      <c r="AT32" s="108"/>
    </row>
    <row r="33" spans="1:46" ht="30">
      <c r="A33" s="24">
        <f>IF(C33="","",A32+1)</f>
        <v>12</v>
      </c>
      <c r="B33" s="55"/>
      <c r="C33" s="22" t="s">
        <v>200</v>
      </c>
      <c r="D33" s="22" t="s">
        <v>201</v>
      </c>
      <c r="E33" s="22" t="s">
        <v>54</v>
      </c>
      <c r="F33" s="39" t="s">
        <v>188</v>
      </c>
      <c r="G33" s="22" t="s">
        <v>189</v>
      </c>
      <c r="H33" s="11">
        <v>8</v>
      </c>
      <c r="I33" s="11">
        <v>0</v>
      </c>
      <c r="J33" s="11">
        <v>2</v>
      </c>
      <c r="K33" s="11">
        <v>0</v>
      </c>
      <c r="L33" s="11">
        <v>1.5</v>
      </c>
      <c r="M33" s="11">
        <v>2</v>
      </c>
      <c r="N33" s="11">
        <v>1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v>14.5</v>
      </c>
      <c r="AR33" s="32"/>
      <c r="AS33" s="23">
        <v>0.5</v>
      </c>
      <c r="AT33" s="55"/>
    </row>
    <row r="34" spans="1:46" ht="60">
      <c r="A34" s="24">
        <f>IF(C34="","",A33+1)</f>
        <v>13</v>
      </c>
      <c r="B34" s="21">
        <v>7</v>
      </c>
      <c r="C34" s="22" t="s">
        <v>57</v>
      </c>
      <c r="D34" s="22" t="s">
        <v>58</v>
      </c>
      <c r="E34" s="22" t="s">
        <v>59</v>
      </c>
      <c r="F34" s="39" t="s">
        <v>55</v>
      </c>
      <c r="G34" s="22" t="s">
        <v>56</v>
      </c>
      <c r="H34" s="11">
        <v>9</v>
      </c>
      <c r="I34" s="11">
        <v>1</v>
      </c>
      <c r="J34" s="11">
        <v>2</v>
      </c>
      <c r="K34" s="11">
        <v>0</v>
      </c>
      <c r="L34" s="11">
        <v>0</v>
      </c>
      <c r="M34" s="11">
        <v>1</v>
      </c>
      <c r="N34" s="11">
        <v>1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>IF(C34="","",SUM(H34:AK34))</f>
        <v>14</v>
      </c>
      <c r="AR34" s="32"/>
      <c r="AS34" s="23">
        <f>IF(AQ34="","",AQ34/T$20)</f>
        <v>0.4827586206896552</v>
      </c>
      <c r="AT34" s="24"/>
    </row>
    <row r="35" spans="1:46" ht="60">
      <c r="A35" s="24">
        <f>IF(C35="","",A34+1)</f>
        <v>14</v>
      </c>
      <c r="B35" s="105" t="s">
        <v>86</v>
      </c>
      <c r="C35" s="22" t="s">
        <v>87</v>
      </c>
      <c r="D35" s="22" t="s">
        <v>88</v>
      </c>
      <c r="E35" s="22" t="s">
        <v>89</v>
      </c>
      <c r="F35" s="39" t="s">
        <v>84</v>
      </c>
      <c r="G35" s="22" t="s">
        <v>85</v>
      </c>
      <c r="H35" s="11">
        <v>3</v>
      </c>
      <c r="I35" s="11">
        <v>1</v>
      </c>
      <c r="J35" s="11">
        <v>4</v>
      </c>
      <c r="K35" s="11">
        <v>0</v>
      </c>
      <c r="L35" s="11">
        <v>2</v>
      </c>
      <c r="M35" s="11">
        <v>2</v>
      </c>
      <c r="N35" s="11">
        <v>2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>IF(C35="","",SUM(H35:AK35))</f>
        <v>14</v>
      </c>
      <c r="AR35" s="32"/>
      <c r="AS35" s="23">
        <f>IF(AQ35="","",AQ35/T$20)</f>
        <v>0.4827586206896552</v>
      </c>
      <c r="AT35" s="108"/>
    </row>
    <row r="36" spans="1:46" ht="30">
      <c r="A36" s="24">
        <f>IF(C36="","",A35+1)</f>
        <v>15</v>
      </c>
      <c r="B36" s="55"/>
      <c r="C36" s="22" t="s">
        <v>181</v>
      </c>
      <c r="D36" s="22" t="s">
        <v>163</v>
      </c>
      <c r="E36" s="22" t="s">
        <v>192</v>
      </c>
      <c r="F36" s="39" t="s">
        <v>188</v>
      </c>
      <c r="G36" s="22" t="s">
        <v>189</v>
      </c>
      <c r="H36" s="11">
        <v>6</v>
      </c>
      <c r="I36" s="11">
        <v>0</v>
      </c>
      <c r="J36" s="11">
        <v>3</v>
      </c>
      <c r="K36" s="11">
        <v>2</v>
      </c>
      <c r="L36" s="11">
        <v>1</v>
      </c>
      <c r="M36" s="11">
        <v>0</v>
      </c>
      <c r="N36" s="11">
        <v>2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v>14</v>
      </c>
      <c r="AR36" s="32"/>
      <c r="AS36" s="23">
        <v>0.4827586206896552</v>
      </c>
      <c r="AT36" s="55"/>
    </row>
    <row r="37" spans="1:46" ht="60">
      <c r="A37" s="24">
        <f>IF(C37="","",A36+1)</f>
        <v>16</v>
      </c>
      <c r="B37" s="74">
        <v>6</v>
      </c>
      <c r="C37" s="22" t="s">
        <v>60</v>
      </c>
      <c r="D37" s="22" t="s">
        <v>61</v>
      </c>
      <c r="E37" s="22" t="s">
        <v>62</v>
      </c>
      <c r="F37" s="39" t="s">
        <v>55</v>
      </c>
      <c r="G37" s="22" t="s">
        <v>56</v>
      </c>
      <c r="H37" s="11">
        <v>9</v>
      </c>
      <c r="I37" s="11">
        <v>0.5</v>
      </c>
      <c r="J37" s="11">
        <v>1</v>
      </c>
      <c r="K37" s="11">
        <v>1</v>
      </c>
      <c r="L37" s="11">
        <v>0</v>
      </c>
      <c r="M37" s="11">
        <v>0</v>
      </c>
      <c r="N37" s="11">
        <v>2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f>IF(C37="","",SUM(H37:AK37))</f>
        <v>13.5</v>
      </c>
      <c r="AR37" s="32"/>
      <c r="AS37" s="23">
        <f>IF(AQ37="","",AQ37/T$20)</f>
        <v>0.46551724137931033</v>
      </c>
      <c r="AT37" s="75"/>
    </row>
    <row r="38" spans="1:46" ht="60">
      <c r="A38" s="24">
        <f>IF(C38="","",A37+1)</f>
        <v>17</v>
      </c>
      <c r="B38" s="74" t="s">
        <v>80</v>
      </c>
      <c r="C38" s="22" t="s">
        <v>81</v>
      </c>
      <c r="D38" s="22" t="s">
        <v>82</v>
      </c>
      <c r="E38" s="22" t="s">
        <v>83</v>
      </c>
      <c r="F38" s="39" t="s">
        <v>84</v>
      </c>
      <c r="G38" s="22" t="s">
        <v>85</v>
      </c>
      <c r="H38" s="11">
        <v>3</v>
      </c>
      <c r="I38" s="11">
        <v>1</v>
      </c>
      <c r="J38" s="11">
        <v>5</v>
      </c>
      <c r="K38" s="11">
        <v>0</v>
      </c>
      <c r="L38" s="11">
        <v>1</v>
      </c>
      <c r="M38" s="11">
        <v>1</v>
      </c>
      <c r="N38" s="11">
        <v>2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f>IF(C38="","",SUM(H38:AK38))</f>
        <v>13</v>
      </c>
      <c r="AR38" s="32"/>
      <c r="AS38" s="23">
        <f>IF(AQ38="","",AQ38/T$20)</f>
        <v>0.4482758620689655</v>
      </c>
      <c r="AT38" s="75"/>
    </row>
    <row r="39" spans="1:46" ht="30">
      <c r="A39" s="24">
        <f>IF(C39="","",A38+1)</f>
        <v>18</v>
      </c>
      <c r="B39" s="74"/>
      <c r="C39" s="22" t="s">
        <v>128</v>
      </c>
      <c r="D39" s="22" t="s">
        <v>129</v>
      </c>
      <c r="E39" s="22" t="s">
        <v>89</v>
      </c>
      <c r="F39" s="39" t="s">
        <v>122</v>
      </c>
      <c r="G39" s="22" t="s">
        <v>123</v>
      </c>
      <c r="H39" s="11">
        <v>5</v>
      </c>
      <c r="I39" s="11">
        <v>1</v>
      </c>
      <c r="J39" s="11">
        <v>1</v>
      </c>
      <c r="K39" s="11">
        <v>2</v>
      </c>
      <c r="L39" s="11">
        <v>1</v>
      </c>
      <c r="M39" s="11">
        <v>2</v>
      </c>
      <c r="N39" s="11">
        <v>1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v>13</v>
      </c>
      <c r="AR39" s="32"/>
      <c r="AS39" s="23">
        <v>0.4482758620689655</v>
      </c>
      <c r="AT39" s="75"/>
    </row>
    <row r="40" spans="1:46" ht="30">
      <c r="A40" s="24">
        <f>IF(C40="","",A39+1)</f>
        <v>19</v>
      </c>
      <c r="B40" s="74"/>
      <c r="C40" s="22" t="s">
        <v>130</v>
      </c>
      <c r="D40" s="22" t="s">
        <v>131</v>
      </c>
      <c r="E40" s="22" t="s">
        <v>132</v>
      </c>
      <c r="F40" s="39" t="s">
        <v>122</v>
      </c>
      <c r="G40" s="22" t="s">
        <v>123</v>
      </c>
      <c r="H40" s="11">
        <v>5</v>
      </c>
      <c r="I40" s="11">
        <v>1</v>
      </c>
      <c r="J40" s="11">
        <v>1</v>
      </c>
      <c r="K40" s="11">
        <v>2</v>
      </c>
      <c r="L40" s="11">
        <v>1</v>
      </c>
      <c r="M40" s="11">
        <v>2</v>
      </c>
      <c r="N40" s="11">
        <v>1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v>13</v>
      </c>
      <c r="AR40" s="32"/>
      <c r="AS40" s="23">
        <v>0.4482758620689655</v>
      </c>
      <c r="AT40" s="75"/>
    </row>
    <row r="41" spans="1:46" ht="30">
      <c r="A41" s="24">
        <f>IF(C41="","",A40+1)</f>
        <v>20</v>
      </c>
      <c r="B41" s="21"/>
      <c r="C41" s="22" t="s">
        <v>133</v>
      </c>
      <c r="D41" s="22" t="s">
        <v>134</v>
      </c>
      <c r="E41" s="22" t="s">
        <v>135</v>
      </c>
      <c r="F41" s="39" t="s">
        <v>122</v>
      </c>
      <c r="G41" s="22" t="s">
        <v>123</v>
      </c>
      <c r="H41" s="11">
        <v>5</v>
      </c>
      <c r="I41" s="11">
        <v>0</v>
      </c>
      <c r="J41" s="11">
        <v>1</v>
      </c>
      <c r="K41" s="11">
        <v>2</v>
      </c>
      <c r="L41" s="11">
        <v>1</v>
      </c>
      <c r="M41" s="11">
        <v>2</v>
      </c>
      <c r="N41" s="11">
        <v>2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33">
        <v>13</v>
      </c>
      <c r="AR41" s="32"/>
      <c r="AS41" s="23">
        <v>0.4482758620689655</v>
      </c>
      <c r="AT41" s="75"/>
    </row>
    <row r="42" spans="1:46" ht="30">
      <c r="A42" s="24">
        <f>IF(C42="","",A41+1)</f>
        <v>21</v>
      </c>
      <c r="B42" s="21"/>
      <c r="C42" s="22" t="s">
        <v>136</v>
      </c>
      <c r="D42" s="22" t="s">
        <v>137</v>
      </c>
      <c r="E42" s="22" t="s">
        <v>138</v>
      </c>
      <c r="F42" s="39" t="s">
        <v>122</v>
      </c>
      <c r="G42" s="22" t="s">
        <v>123</v>
      </c>
      <c r="H42" s="11">
        <v>5</v>
      </c>
      <c r="I42" s="11">
        <v>1</v>
      </c>
      <c r="J42" s="11">
        <v>1</v>
      </c>
      <c r="K42" s="11">
        <v>2</v>
      </c>
      <c r="L42" s="11">
        <v>0</v>
      </c>
      <c r="M42" s="11">
        <v>0</v>
      </c>
      <c r="N42" s="11">
        <v>2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33">
        <v>11</v>
      </c>
      <c r="AR42" s="32"/>
      <c r="AS42" s="23">
        <v>0.3793103448275862</v>
      </c>
      <c r="AT42" s="75"/>
    </row>
    <row r="43" spans="1:46" ht="30">
      <c r="A43" s="108">
        <f>IF(C43="","",A42+1)</f>
        <v>22</v>
      </c>
      <c r="B43" s="74"/>
      <c r="C43" s="106" t="s">
        <v>139</v>
      </c>
      <c r="D43" s="106" t="s">
        <v>140</v>
      </c>
      <c r="E43" s="106" t="s">
        <v>141</v>
      </c>
      <c r="F43" s="115" t="s">
        <v>122</v>
      </c>
      <c r="G43" s="106" t="s">
        <v>123</v>
      </c>
      <c r="H43" s="104">
        <v>5</v>
      </c>
      <c r="I43" s="104">
        <v>0</v>
      </c>
      <c r="J43" s="104">
        <v>0</v>
      </c>
      <c r="K43" s="104">
        <v>2</v>
      </c>
      <c r="L43" s="104">
        <v>1</v>
      </c>
      <c r="M43" s="104">
        <v>2</v>
      </c>
      <c r="N43" s="104">
        <v>0</v>
      </c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10"/>
      <c r="AN43" s="109"/>
      <c r="AO43" s="111"/>
      <c r="AP43" s="112"/>
      <c r="AQ43" s="114">
        <v>10</v>
      </c>
      <c r="AR43" s="113"/>
      <c r="AS43" s="107">
        <v>0.3448275862068966</v>
      </c>
      <c r="AT43" s="108"/>
    </row>
    <row r="44" spans="1:46" ht="30">
      <c r="A44" s="108">
        <f>IF(C44="","",A43+1)</f>
        <v>23</v>
      </c>
      <c r="B44" s="56"/>
      <c r="C44" s="106" t="s">
        <v>229</v>
      </c>
      <c r="D44" s="106" t="s">
        <v>230</v>
      </c>
      <c r="E44" s="106" t="s">
        <v>67</v>
      </c>
      <c r="F44" s="115" t="s">
        <v>231</v>
      </c>
      <c r="G44" s="106" t="s">
        <v>232</v>
      </c>
      <c r="H44" s="104">
        <v>2</v>
      </c>
      <c r="I44" s="104">
        <v>0</v>
      </c>
      <c r="J44" s="104">
        <v>3</v>
      </c>
      <c r="K44" s="104">
        <v>1</v>
      </c>
      <c r="L44" s="104">
        <v>0</v>
      </c>
      <c r="M44" s="104">
        <v>0</v>
      </c>
      <c r="N44" s="104">
        <v>3</v>
      </c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10"/>
      <c r="AN44" s="109"/>
      <c r="AO44" s="111"/>
      <c r="AP44" s="112"/>
      <c r="AQ44" s="114">
        <v>9</v>
      </c>
      <c r="AR44" s="113"/>
      <c r="AS44" s="107">
        <v>0.3103448275862069</v>
      </c>
      <c r="AT44" s="108"/>
    </row>
    <row r="45" spans="1:46" ht="30">
      <c r="A45" s="108">
        <f>IF(C45="","",A44+1)</f>
        <v>24</v>
      </c>
      <c r="B45" s="56"/>
      <c r="C45" s="106" t="s">
        <v>234</v>
      </c>
      <c r="D45" s="106" t="s">
        <v>88</v>
      </c>
      <c r="E45" s="106" t="s">
        <v>235</v>
      </c>
      <c r="F45" s="115" t="s">
        <v>231</v>
      </c>
      <c r="G45" s="106" t="s">
        <v>232</v>
      </c>
      <c r="H45" s="104">
        <v>6</v>
      </c>
      <c r="I45" s="104">
        <v>0</v>
      </c>
      <c r="J45" s="104">
        <v>1</v>
      </c>
      <c r="K45" s="104">
        <v>0</v>
      </c>
      <c r="L45" s="104">
        <v>0</v>
      </c>
      <c r="M45" s="104">
        <v>0</v>
      </c>
      <c r="N45" s="104">
        <v>0</v>
      </c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10"/>
      <c r="AN45" s="109"/>
      <c r="AO45" s="111"/>
      <c r="AP45" s="112"/>
      <c r="AQ45" s="114">
        <v>7</v>
      </c>
      <c r="AR45" s="113"/>
      <c r="AS45" s="107">
        <v>0.2413793103448276</v>
      </c>
      <c r="AT45" s="108"/>
    </row>
  </sheetData>
  <sheetProtection/>
  <autoFilter ref="A21:AT21">
    <sortState ref="A22:AT45">
      <sortCondition descending="1" sortBy="value" ref="AS22:AS45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21"/>
    <mergeCell ref="A16:G16"/>
    <mergeCell ref="H16:N16"/>
    <mergeCell ref="C18:E18"/>
    <mergeCell ref="H19:AQ19"/>
    <mergeCell ref="AV19:AV21"/>
    <mergeCell ref="AW19:AW2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Y34"/>
  <sheetViews>
    <sheetView zoomScale="80" zoomScaleNormal="80" zoomScalePageLayoutView="0" workbookViewId="0" topLeftCell="L13">
      <selection activeCell="F37" sqref="F37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9" t="str">
        <f>Образец!D3</f>
        <v>Марий йылме</v>
      </c>
      <c r="E3" s="9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13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6" t="str">
        <f>Образец!F6</f>
        <v>Моркинский район</v>
      </c>
      <c r="G6" s="9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7"/>
      <c r="F8" s="97"/>
      <c r="G8" s="9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1"/>
      <c r="AV9" s="1"/>
      <c r="AW9" s="1"/>
    </row>
    <row r="10" spans="1:51" ht="24.75" customHeight="1">
      <c r="A10" s="79" t="s">
        <v>2</v>
      </c>
      <c r="B10" s="79"/>
      <c r="C10" s="7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98" t="str">
        <f>Образец!H11</f>
        <v>Марий йылме</v>
      </c>
      <c r="I11" s="98"/>
      <c r="J11" s="98"/>
      <c r="K11" s="98"/>
      <c r="L11" s="98"/>
      <c r="M11" s="98"/>
      <c r="N11" s="9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 йылме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79" t="s">
        <v>3</v>
      </c>
      <c r="B14" s="79"/>
      <c r="C14" s="7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93" t="str">
        <f>H11</f>
        <v>Марий йылме</v>
      </c>
      <c r="I15" s="93"/>
      <c r="J15" s="93"/>
      <c r="K15" s="93"/>
      <c r="L15" s="93"/>
      <c r="M15" s="93"/>
      <c r="N15" s="9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 йылме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5" t="s">
        <v>4</v>
      </c>
      <c r="D18" s="85"/>
      <c r="E18" s="86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8" t="s">
        <v>32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90"/>
      <c r="AO19" s="90"/>
      <c r="AP19" s="89"/>
      <c r="AQ19" s="91"/>
      <c r="AR19" s="13"/>
      <c r="AS19" s="13"/>
      <c r="AT19" s="13"/>
      <c r="AU19" s="1"/>
      <c r="AV19" s="87"/>
      <c r="AW19" s="87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41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7"/>
      <c r="AW20" s="87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7"/>
      <c r="AW21" s="87"/>
      <c r="AX21" s="3"/>
      <c r="AY21" s="83"/>
    </row>
    <row r="22" spans="1:46" ht="60">
      <c r="A22" s="24">
        <v>1</v>
      </c>
      <c r="B22" s="21" t="s">
        <v>217</v>
      </c>
      <c r="C22" s="22" t="s">
        <v>177</v>
      </c>
      <c r="D22" s="22" t="s">
        <v>61</v>
      </c>
      <c r="E22" s="22" t="s">
        <v>59</v>
      </c>
      <c r="F22" s="39" t="s">
        <v>216</v>
      </c>
      <c r="G22" s="22" t="s">
        <v>218</v>
      </c>
      <c r="H22" s="11">
        <v>5</v>
      </c>
      <c r="I22" s="11">
        <v>3</v>
      </c>
      <c r="J22" s="11">
        <v>4</v>
      </c>
      <c r="K22" s="11">
        <v>4</v>
      </c>
      <c r="L22" s="11">
        <v>3</v>
      </c>
      <c r="M22" s="11">
        <v>10</v>
      </c>
      <c r="N22" s="11">
        <v>9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v>38</v>
      </c>
      <c r="AR22" s="32"/>
      <c r="AS22" s="23">
        <v>0.926829268292683</v>
      </c>
      <c r="AT22" s="24" t="s">
        <v>38</v>
      </c>
    </row>
    <row r="23" spans="1:46" ht="30">
      <c r="A23" s="24">
        <f>IF(C23="","",A22+1)</f>
        <v>2</v>
      </c>
      <c r="B23" s="55"/>
      <c r="C23" s="22" t="s">
        <v>204</v>
      </c>
      <c r="D23" s="22" t="s">
        <v>148</v>
      </c>
      <c r="E23" s="22" t="s">
        <v>205</v>
      </c>
      <c r="F23" s="39" t="s">
        <v>110</v>
      </c>
      <c r="G23" s="22" t="s">
        <v>94</v>
      </c>
      <c r="H23" s="11">
        <v>5</v>
      </c>
      <c r="I23" s="11">
        <v>3</v>
      </c>
      <c r="J23" s="11">
        <v>5</v>
      </c>
      <c r="K23" s="11">
        <v>5</v>
      </c>
      <c r="L23" s="11">
        <v>1</v>
      </c>
      <c r="M23" s="11">
        <v>8</v>
      </c>
      <c r="N23" s="11">
        <v>8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v>35</v>
      </c>
      <c r="AR23" s="32"/>
      <c r="AS23" s="23">
        <v>0.8536585365853658</v>
      </c>
      <c r="AT23" s="24" t="s">
        <v>39</v>
      </c>
    </row>
    <row r="24" spans="1:46" ht="30">
      <c r="A24" s="24">
        <f>IF(C24="","",A23+1)</f>
        <v>3</v>
      </c>
      <c r="B24" s="55"/>
      <c r="C24" s="22" t="s">
        <v>193</v>
      </c>
      <c r="D24" s="22" t="s">
        <v>78</v>
      </c>
      <c r="E24" s="22" t="s">
        <v>194</v>
      </c>
      <c r="F24" s="39" t="s">
        <v>188</v>
      </c>
      <c r="G24" s="22" t="s">
        <v>189</v>
      </c>
      <c r="H24" s="11">
        <v>5</v>
      </c>
      <c r="I24" s="11">
        <v>3</v>
      </c>
      <c r="J24" s="11">
        <v>4</v>
      </c>
      <c r="K24" s="11">
        <v>3</v>
      </c>
      <c r="L24" s="11">
        <v>2</v>
      </c>
      <c r="M24" s="11">
        <v>10</v>
      </c>
      <c r="N24" s="11">
        <v>7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v>34</v>
      </c>
      <c r="AR24" s="32"/>
      <c r="AS24" s="23">
        <v>0.8292682926829268</v>
      </c>
      <c r="AT24" s="24" t="s">
        <v>39</v>
      </c>
    </row>
    <row r="25" spans="1:46" ht="30">
      <c r="A25" s="24">
        <f>IF(C25="","",A24+1)</f>
        <v>4</v>
      </c>
      <c r="B25" s="55"/>
      <c r="C25" s="22" t="s">
        <v>236</v>
      </c>
      <c r="D25" s="22" t="s">
        <v>78</v>
      </c>
      <c r="E25" s="22" t="s">
        <v>83</v>
      </c>
      <c r="F25" s="39" t="s">
        <v>231</v>
      </c>
      <c r="G25" s="22" t="s">
        <v>232</v>
      </c>
      <c r="H25" s="11">
        <v>5</v>
      </c>
      <c r="I25" s="11">
        <v>3</v>
      </c>
      <c r="J25" s="11">
        <v>1</v>
      </c>
      <c r="K25" s="11">
        <v>4</v>
      </c>
      <c r="L25" s="11">
        <v>2</v>
      </c>
      <c r="M25" s="11">
        <v>10</v>
      </c>
      <c r="N25" s="11">
        <v>9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v>34</v>
      </c>
      <c r="AR25" s="32"/>
      <c r="AS25" s="23">
        <v>0.8292682926829268</v>
      </c>
      <c r="AT25" s="120" t="s">
        <v>39</v>
      </c>
    </row>
    <row r="26" spans="1:46" ht="60">
      <c r="A26" s="24">
        <f>IF(C26="","",A25+1)</f>
        <v>5</v>
      </c>
      <c r="B26" s="117">
        <v>10</v>
      </c>
      <c r="C26" s="22" t="s">
        <v>68</v>
      </c>
      <c r="D26" s="22" t="s">
        <v>69</v>
      </c>
      <c r="E26" s="22" t="s">
        <v>70</v>
      </c>
      <c r="F26" s="39" t="s">
        <v>55</v>
      </c>
      <c r="G26" s="22" t="s">
        <v>56</v>
      </c>
      <c r="H26" s="11">
        <v>5</v>
      </c>
      <c r="I26" s="11">
        <v>3</v>
      </c>
      <c r="J26" s="11">
        <v>3</v>
      </c>
      <c r="K26" s="11">
        <v>4</v>
      </c>
      <c r="L26" s="11">
        <v>2</v>
      </c>
      <c r="M26" s="11">
        <v>8</v>
      </c>
      <c r="N26" s="11">
        <v>8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>IF(C26="","",SUM(H26:AK26))</f>
        <v>33</v>
      </c>
      <c r="AR26" s="32"/>
      <c r="AS26" s="23">
        <f>IF(AQ26="","",AQ26/T$20)</f>
        <v>0.8048780487804879</v>
      </c>
      <c r="AT26" s="56"/>
    </row>
    <row r="27" spans="1:46" ht="30">
      <c r="A27" s="24">
        <f>IF(C27="","",A26+1)</f>
        <v>6</v>
      </c>
      <c r="B27" s="55"/>
      <c r="C27" s="22" t="s">
        <v>206</v>
      </c>
      <c r="D27" s="22" t="s">
        <v>207</v>
      </c>
      <c r="E27" s="22" t="s">
        <v>208</v>
      </c>
      <c r="F27" s="39" t="s">
        <v>110</v>
      </c>
      <c r="G27" s="22" t="s">
        <v>94</v>
      </c>
      <c r="H27" s="11">
        <v>5</v>
      </c>
      <c r="I27" s="11">
        <v>3</v>
      </c>
      <c r="J27" s="11">
        <v>5</v>
      </c>
      <c r="K27" s="11">
        <v>5</v>
      </c>
      <c r="L27" s="11">
        <v>1</v>
      </c>
      <c r="M27" s="11">
        <v>7</v>
      </c>
      <c r="N27" s="11">
        <v>7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v>33</v>
      </c>
      <c r="AR27" s="32"/>
      <c r="AS27" s="23">
        <v>0.8048780487804879</v>
      </c>
      <c r="AT27" s="55"/>
    </row>
    <row r="28" spans="1:46" ht="60">
      <c r="A28" s="24">
        <f>IF(C28="","",A27+1)</f>
        <v>7</v>
      </c>
      <c r="B28" s="74" t="s">
        <v>219</v>
      </c>
      <c r="C28" s="22" t="s">
        <v>220</v>
      </c>
      <c r="D28" s="22" t="s">
        <v>221</v>
      </c>
      <c r="E28" s="22" t="s">
        <v>222</v>
      </c>
      <c r="F28" s="39" t="s">
        <v>216</v>
      </c>
      <c r="G28" s="22" t="s">
        <v>218</v>
      </c>
      <c r="H28" s="11">
        <v>5</v>
      </c>
      <c r="I28" s="11">
        <v>3</v>
      </c>
      <c r="J28" s="11">
        <v>0</v>
      </c>
      <c r="K28" s="11">
        <v>3</v>
      </c>
      <c r="L28" s="11">
        <v>3</v>
      </c>
      <c r="M28" s="11">
        <v>7</v>
      </c>
      <c r="N28" s="11">
        <v>9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v>30</v>
      </c>
      <c r="AR28" s="32"/>
      <c r="AS28" s="23">
        <v>0.7317073170731707</v>
      </c>
      <c r="AT28" s="56"/>
    </row>
    <row r="29" spans="1:46" ht="30">
      <c r="A29" s="24">
        <f>IF(C29="","",A28+1)</f>
        <v>8</v>
      </c>
      <c r="B29" s="74"/>
      <c r="C29" s="22" t="s">
        <v>142</v>
      </c>
      <c r="D29" s="22" t="s">
        <v>131</v>
      </c>
      <c r="E29" s="22" t="s">
        <v>143</v>
      </c>
      <c r="F29" s="39" t="s">
        <v>122</v>
      </c>
      <c r="G29" s="22" t="s">
        <v>123</v>
      </c>
      <c r="H29" s="11">
        <v>5</v>
      </c>
      <c r="I29" s="11">
        <v>2</v>
      </c>
      <c r="J29" s="11">
        <v>5</v>
      </c>
      <c r="K29" s="11">
        <v>2</v>
      </c>
      <c r="L29" s="11">
        <v>3</v>
      </c>
      <c r="M29" s="11">
        <v>0</v>
      </c>
      <c r="N29" s="11">
        <v>10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v>27</v>
      </c>
      <c r="AR29" s="32"/>
      <c r="AS29" s="23">
        <v>0.6585365853658537</v>
      </c>
      <c r="AT29" s="75"/>
    </row>
    <row r="30" spans="1:46" ht="30">
      <c r="A30" s="24">
        <f>IF(C30="","",A29+1)</f>
        <v>9</v>
      </c>
      <c r="B30" s="74"/>
      <c r="C30" s="22" t="s">
        <v>144</v>
      </c>
      <c r="D30" s="22" t="s">
        <v>145</v>
      </c>
      <c r="E30" s="22" t="s">
        <v>135</v>
      </c>
      <c r="F30" s="39" t="s">
        <v>122</v>
      </c>
      <c r="G30" s="22" t="s">
        <v>123</v>
      </c>
      <c r="H30" s="11">
        <v>5</v>
      </c>
      <c r="I30" s="11">
        <v>0</v>
      </c>
      <c r="J30" s="11">
        <v>5</v>
      </c>
      <c r="K30" s="11">
        <v>2</v>
      </c>
      <c r="L30" s="11">
        <v>3</v>
      </c>
      <c r="M30" s="11">
        <v>0</v>
      </c>
      <c r="N30" s="11">
        <v>7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v>22</v>
      </c>
      <c r="AR30" s="32"/>
      <c r="AS30" s="23">
        <v>0.5365853658536586</v>
      </c>
      <c r="AT30" s="75"/>
    </row>
    <row r="31" spans="1:46" ht="30">
      <c r="A31" s="24">
        <f>IF(C31="","",A30+1)</f>
        <v>10</v>
      </c>
      <c r="B31" s="56"/>
      <c r="C31" s="22" t="s">
        <v>195</v>
      </c>
      <c r="D31" s="22" t="s">
        <v>196</v>
      </c>
      <c r="E31" s="22" t="s">
        <v>197</v>
      </c>
      <c r="F31" s="39" t="s">
        <v>188</v>
      </c>
      <c r="G31" s="22" t="s">
        <v>189</v>
      </c>
      <c r="H31" s="11">
        <v>4</v>
      </c>
      <c r="I31" s="11">
        <v>0</v>
      </c>
      <c r="J31" s="11">
        <v>3</v>
      </c>
      <c r="K31" s="11">
        <v>2</v>
      </c>
      <c r="L31" s="11">
        <v>1</v>
      </c>
      <c r="M31" s="11">
        <v>5</v>
      </c>
      <c r="N31" s="11">
        <v>5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v>20</v>
      </c>
      <c r="AR31" s="32"/>
      <c r="AS31" s="23">
        <v>0.4878048780487805</v>
      </c>
      <c r="AT31" s="56"/>
    </row>
    <row r="32" spans="1:46" ht="60">
      <c r="A32" s="24">
        <f>IF(C32="","",A31+1)</f>
        <v>11</v>
      </c>
      <c r="B32" s="21">
        <v>8</v>
      </c>
      <c r="C32" s="22" t="s">
        <v>63</v>
      </c>
      <c r="D32" s="22" t="s">
        <v>64</v>
      </c>
      <c r="E32" s="22" t="s">
        <v>51</v>
      </c>
      <c r="F32" s="39" t="s">
        <v>55</v>
      </c>
      <c r="G32" s="22" t="s">
        <v>56</v>
      </c>
      <c r="H32" s="11">
        <v>4</v>
      </c>
      <c r="I32" s="11">
        <v>1</v>
      </c>
      <c r="J32" s="11">
        <v>2</v>
      </c>
      <c r="K32" s="11">
        <v>1</v>
      </c>
      <c r="L32" s="11">
        <v>3</v>
      </c>
      <c r="M32" s="11">
        <v>3</v>
      </c>
      <c r="N32" s="11">
        <v>3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>IF(C32="","",SUM(H32:AK32))</f>
        <v>17</v>
      </c>
      <c r="AR32" s="32"/>
      <c r="AS32" s="23">
        <f>IF(AQ32="","",AQ32/T$20)</f>
        <v>0.4146341463414634</v>
      </c>
      <c r="AT32" s="75"/>
    </row>
    <row r="33" spans="1:46" ht="60">
      <c r="A33" s="24">
        <f>IF(C33="","",A32+1)</f>
        <v>12</v>
      </c>
      <c r="B33" s="21">
        <v>9</v>
      </c>
      <c r="C33" s="22" t="s">
        <v>65</v>
      </c>
      <c r="D33" s="22" t="s">
        <v>66</v>
      </c>
      <c r="E33" s="22" t="s">
        <v>67</v>
      </c>
      <c r="F33" s="39" t="s">
        <v>55</v>
      </c>
      <c r="G33" s="22" t="s">
        <v>56</v>
      </c>
      <c r="H33" s="11">
        <v>0</v>
      </c>
      <c r="I33" s="11">
        <v>1</v>
      </c>
      <c r="J33" s="11">
        <v>1</v>
      </c>
      <c r="K33" s="11">
        <v>0</v>
      </c>
      <c r="L33" s="11">
        <v>2</v>
      </c>
      <c r="M33" s="11">
        <v>8</v>
      </c>
      <c r="N33" s="11">
        <v>3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>IF(C33="","",SUM(H33:AK33))</f>
        <v>15</v>
      </c>
      <c r="AR33" s="32"/>
      <c r="AS33" s="23">
        <f>IF(AQ33="","",AQ33/T$20)</f>
        <v>0.36585365853658536</v>
      </c>
      <c r="AT33" s="75"/>
    </row>
    <row r="34" spans="1:46" ht="30">
      <c r="A34" s="120">
        <f>IF(C34="","",A33+1)</f>
        <v>13</v>
      </c>
      <c r="B34" s="74"/>
      <c r="C34" s="118" t="s">
        <v>237</v>
      </c>
      <c r="D34" s="118" t="s">
        <v>146</v>
      </c>
      <c r="E34" s="118" t="s">
        <v>147</v>
      </c>
      <c r="F34" s="127" t="s">
        <v>122</v>
      </c>
      <c r="G34" s="118" t="s">
        <v>123</v>
      </c>
      <c r="H34" s="116">
        <v>4</v>
      </c>
      <c r="I34" s="116">
        <v>0</v>
      </c>
      <c r="J34" s="116">
        <v>2</v>
      </c>
      <c r="K34" s="116">
        <v>0</v>
      </c>
      <c r="L34" s="116">
        <v>0</v>
      </c>
      <c r="M34" s="116">
        <v>0</v>
      </c>
      <c r="N34" s="116">
        <v>7</v>
      </c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22"/>
      <c r="AN34" s="121"/>
      <c r="AO34" s="123"/>
      <c r="AP34" s="124"/>
      <c r="AQ34" s="126">
        <v>13</v>
      </c>
      <c r="AR34" s="125"/>
      <c r="AS34" s="119">
        <v>0.3170731707317073</v>
      </c>
      <c r="AT34" s="120"/>
    </row>
  </sheetData>
  <sheetProtection/>
  <autoFilter ref="A21:AT21">
    <sortState ref="A22:AT34">
      <sortCondition descending="1" sortBy="value" ref="AS22:AS34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21"/>
    <mergeCell ref="A16:G16"/>
    <mergeCell ref="H16:N16"/>
    <mergeCell ref="C18:E18"/>
    <mergeCell ref="H19:AQ19"/>
    <mergeCell ref="AV19:AV21"/>
    <mergeCell ref="AW19:AW2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Y189"/>
  <sheetViews>
    <sheetView tabSelected="1" zoomScale="80" zoomScaleNormal="80" zoomScalePageLayoutView="0" workbookViewId="0" topLeftCell="I19">
      <selection activeCell="AX27" sqref="AX27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9" t="str">
        <f>Образец!D3</f>
        <v>Марий йылме</v>
      </c>
      <c r="E3" s="9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24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6" t="str">
        <f>Образец!F6</f>
        <v>Моркинский район</v>
      </c>
      <c r="G6" s="9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7"/>
      <c r="F8" s="97"/>
      <c r="G8" s="9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1"/>
      <c r="AV9" s="1"/>
      <c r="AW9" s="1"/>
    </row>
    <row r="10" spans="1:51" ht="24.75" customHeight="1">
      <c r="A10" s="79" t="s">
        <v>2</v>
      </c>
      <c r="B10" s="79"/>
      <c r="C10" s="7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98" t="str">
        <f>Образец!H11</f>
        <v>Марий йылме</v>
      </c>
      <c r="I11" s="98"/>
      <c r="J11" s="98"/>
      <c r="K11" s="98"/>
      <c r="L11" s="98"/>
      <c r="M11" s="98"/>
      <c r="N11" s="9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 йылме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79" t="s">
        <v>3</v>
      </c>
      <c r="B14" s="79"/>
      <c r="C14" s="7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93" t="str">
        <f>H11</f>
        <v>Марий йылме</v>
      </c>
      <c r="I15" s="93"/>
      <c r="J15" s="93"/>
      <c r="K15" s="93"/>
      <c r="L15" s="93"/>
      <c r="M15" s="93"/>
      <c r="N15" s="9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 йылме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5" t="s">
        <v>4</v>
      </c>
      <c r="D18" s="85"/>
      <c r="E18" s="86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8" t="s">
        <v>32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90"/>
      <c r="AO19" s="90"/>
      <c r="AP19" s="89"/>
      <c r="AQ19" s="91"/>
      <c r="AR19" s="13"/>
      <c r="AS19" s="13"/>
      <c r="AT19" s="13"/>
      <c r="AU19" s="1"/>
      <c r="AV19" s="87"/>
      <c r="AW19" s="87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64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7"/>
      <c r="AW20" s="87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7"/>
      <c r="AW21" s="87"/>
      <c r="AX21" s="3"/>
      <c r="AY21" s="83"/>
    </row>
    <row r="22" spans="1:46" ht="31.5">
      <c r="A22" s="24">
        <v>1</v>
      </c>
      <c r="B22" s="21">
        <v>1</v>
      </c>
      <c r="C22" s="22" t="s">
        <v>98</v>
      </c>
      <c r="D22" s="22" t="s">
        <v>99</v>
      </c>
      <c r="E22" s="22" t="s">
        <v>100</v>
      </c>
      <c r="F22" s="39" t="s">
        <v>101</v>
      </c>
      <c r="G22" s="22" t="s">
        <v>94</v>
      </c>
      <c r="H22" s="11">
        <v>5</v>
      </c>
      <c r="I22" s="11">
        <v>5</v>
      </c>
      <c r="J22" s="11">
        <v>5</v>
      </c>
      <c r="K22" s="11">
        <v>7</v>
      </c>
      <c r="L22" s="11">
        <v>3</v>
      </c>
      <c r="M22" s="11">
        <v>10</v>
      </c>
      <c r="N22" s="11">
        <v>9</v>
      </c>
      <c r="O22" s="11">
        <v>2</v>
      </c>
      <c r="P22" s="11">
        <v>5</v>
      </c>
      <c r="Q22" s="11">
        <v>10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61</v>
      </c>
      <c r="AR22" s="32"/>
      <c r="AS22" s="23">
        <f>IF(AQ22="","",AQ22/T$20)</f>
        <v>0.953125</v>
      </c>
      <c r="AT22" s="24" t="s">
        <v>38</v>
      </c>
    </row>
    <row r="23" spans="1:46" ht="31.5">
      <c r="A23" s="24">
        <f>IF(C23="","",A22+1)</f>
        <v>2</v>
      </c>
      <c r="B23" s="21">
        <v>2</v>
      </c>
      <c r="C23" s="22" t="s">
        <v>102</v>
      </c>
      <c r="D23" s="22" t="s">
        <v>72</v>
      </c>
      <c r="E23" s="22" t="s">
        <v>103</v>
      </c>
      <c r="F23" s="39" t="s">
        <v>101</v>
      </c>
      <c r="G23" s="22" t="s">
        <v>94</v>
      </c>
      <c r="H23" s="11">
        <v>5</v>
      </c>
      <c r="I23" s="11">
        <v>5</v>
      </c>
      <c r="J23" s="11">
        <v>5</v>
      </c>
      <c r="K23" s="11">
        <v>7</v>
      </c>
      <c r="L23" s="11">
        <v>3</v>
      </c>
      <c r="M23" s="11">
        <v>11</v>
      </c>
      <c r="N23" s="11">
        <v>9</v>
      </c>
      <c r="O23" s="11">
        <v>2</v>
      </c>
      <c r="P23" s="11">
        <v>5</v>
      </c>
      <c r="Q23" s="11">
        <v>8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>IF(C23="","",SUM(H23:AK23))</f>
        <v>60</v>
      </c>
      <c r="AR23" s="32"/>
      <c r="AS23" s="23">
        <f>IF(AQ23="","",AQ23/T$20)</f>
        <v>0.9375</v>
      </c>
      <c r="AT23" s="24" t="s">
        <v>38</v>
      </c>
    </row>
    <row r="24" spans="1:46" ht="30">
      <c r="A24" s="24">
        <f>IF(C24="","",A23+1)</f>
        <v>3</v>
      </c>
      <c r="B24" s="21">
        <v>3</v>
      </c>
      <c r="C24" s="22" t="s">
        <v>104</v>
      </c>
      <c r="D24" s="22" t="s">
        <v>105</v>
      </c>
      <c r="E24" s="22" t="s">
        <v>106</v>
      </c>
      <c r="F24" s="39" t="s">
        <v>101</v>
      </c>
      <c r="G24" s="22" t="s">
        <v>94</v>
      </c>
      <c r="H24" s="11">
        <v>5</v>
      </c>
      <c r="I24" s="11">
        <v>5</v>
      </c>
      <c r="J24" s="11">
        <v>5</v>
      </c>
      <c r="K24" s="11">
        <v>7</v>
      </c>
      <c r="L24" s="11">
        <v>3</v>
      </c>
      <c r="M24" s="11">
        <v>11</v>
      </c>
      <c r="N24" s="11">
        <v>9</v>
      </c>
      <c r="O24" s="11">
        <v>2</v>
      </c>
      <c r="P24" s="11">
        <v>5</v>
      </c>
      <c r="Q24" s="11">
        <v>8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f>IF(C24="","",SUM(H24:AK24))</f>
        <v>60</v>
      </c>
      <c r="AR24" s="32"/>
      <c r="AS24" s="23">
        <f>IF(AQ24="","",AQ24/T$20)</f>
        <v>0.9375</v>
      </c>
      <c r="AT24" s="24" t="s">
        <v>39</v>
      </c>
    </row>
    <row r="25" spans="1:46" ht="30">
      <c r="A25" s="24">
        <f>IF(C25="","",A24+1)</f>
        <v>4</v>
      </c>
      <c r="B25" s="21"/>
      <c r="C25" s="22" t="s">
        <v>68</v>
      </c>
      <c r="D25" s="22" t="s">
        <v>148</v>
      </c>
      <c r="E25" s="22" t="s">
        <v>143</v>
      </c>
      <c r="F25" s="39" t="s">
        <v>122</v>
      </c>
      <c r="G25" s="22" t="s">
        <v>123</v>
      </c>
      <c r="H25" s="11">
        <v>5</v>
      </c>
      <c r="I25" s="11">
        <v>5</v>
      </c>
      <c r="J25" s="11">
        <v>5</v>
      </c>
      <c r="K25" s="11">
        <v>7</v>
      </c>
      <c r="L25" s="11">
        <v>4</v>
      </c>
      <c r="M25" s="11">
        <v>5</v>
      </c>
      <c r="N25" s="11">
        <v>12</v>
      </c>
      <c r="O25" s="11">
        <v>2</v>
      </c>
      <c r="P25" s="11">
        <v>5</v>
      </c>
      <c r="Q25" s="11">
        <v>10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v>60</v>
      </c>
      <c r="AR25" s="32"/>
      <c r="AS25" s="23">
        <v>0.9375</v>
      </c>
      <c r="AT25" s="24" t="s">
        <v>39</v>
      </c>
    </row>
    <row r="26" spans="1:46" ht="30">
      <c r="A26" s="24">
        <f>IF(C26="","",A25+1)</f>
        <v>5</v>
      </c>
      <c r="B26" s="21"/>
      <c r="C26" s="22" t="s">
        <v>149</v>
      </c>
      <c r="D26" s="22" t="s">
        <v>61</v>
      </c>
      <c r="E26" s="22" t="s">
        <v>89</v>
      </c>
      <c r="F26" s="39" t="s">
        <v>122</v>
      </c>
      <c r="G26" s="22" t="s">
        <v>123</v>
      </c>
      <c r="H26" s="11">
        <v>5</v>
      </c>
      <c r="I26" s="11">
        <v>5</v>
      </c>
      <c r="J26" s="11">
        <v>5</v>
      </c>
      <c r="K26" s="11">
        <v>7</v>
      </c>
      <c r="L26" s="11">
        <v>4</v>
      </c>
      <c r="M26" s="11">
        <v>6</v>
      </c>
      <c r="N26" s="11">
        <v>8</v>
      </c>
      <c r="O26" s="11">
        <v>0</v>
      </c>
      <c r="P26" s="11">
        <v>5</v>
      </c>
      <c r="Q26" s="11">
        <v>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v>45</v>
      </c>
      <c r="AR26" s="32"/>
      <c r="AS26" s="23">
        <v>0.703125</v>
      </c>
      <c r="AT26" s="24" t="s">
        <v>39</v>
      </c>
    </row>
    <row r="27" spans="1:46" ht="60">
      <c r="A27" s="24">
        <f>IF(C27="","",A26+1)</f>
        <v>6</v>
      </c>
      <c r="B27" s="21" t="s">
        <v>223</v>
      </c>
      <c r="C27" s="22" t="s">
        <v>133</v>
      </c>
      <c r="D27" s="22" t="s">
        <v>69</v>
      </c>
      <c r="E27" s="22" t="s">
        <v>51</v>
      </c>
      <c r="F27" s="39" t="s">
        <v>216</v>
      </c>
      <c r="G27" s="22" t="s">
        <v>224</v>
      </c>
      <c r="H27" s="11">
        <v>4</v>
      </c>
      <c r="I27" s="11">
        <v>4</v>
      </c>
      <c r="J27" s="11">
        <v>5</v>
      </c>
      <c r="K27" s="11">
        <v>5</v>
      </c>
      <c r="L27" s="11">
        <v>4</v>
      </c>
      <c r="M27" s="11">
        <v>6</v>
      </c>
      <c r="N27" s="11">
        <v>0</v>
      </c>
      <c r="O27" s="11">
        <v>2</v>
      </c>
      <c r="P27" s="11">
        <v>4</v>
      </c>
      <c r="Q27" s="11">
        <v>10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v>44</v>
      </c>
      <c r="AR27" s="32"/>
      <c r="AS27" s="23">
        <v>0.6875</v>
      </c>
      <c r="AT27" s="24" t="s">
        <v>39</v>
      </c>
    </row>
    <row r="28" spans="1:46" ht="30">
      <c r="A28" s="24">
        <f>IF(C28="","",A27+1)</f>
        <v>7</v>
      </c>
      <c r="B28" s="55"/>
      <c r="C28" s="22" t="s">
        <v>71</v>
      </c>
      <c r="D28" s="22" t="s">
        <v>69</v>
      </c>
      <c r="E28" s="22" t="s">
        <v>239</v>
      </c>
      <c r="F28" s="39" t="s">
        <v>238</v>
      </c>
      <c r="G28" s="22" t="s">
        <v>232</v>
      </c>
      <c r="H28" s="11">
        <v>5</v>
      </c>
      <c r="I28" s="11">
        <v>3</v>
      </c>
      <c r="J28" s="11">
        <v>5</v>
      </c>
      <c r="K28" s="11">
        <v>5</v>
      </c>
      <c r="L28" s="11">
        <v>1</v>
      </c>
      <c r="M28" s="11">
        <v>7</v>
      </c>
      <c r="N28" s="11">
        <v>10</v>
      </c>
      <c r="O28" s="11">
        <v>0</v>
      </c>
      <c r="P28" s="11">
        <v>3</v>
      </c>
      <c r="Q28" s="11">
        <v>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v>39</v>
      </c>
      <c r="AR28" s="32"/>
      <c r="AS28" s="23">
        <v>0.609</v>
      </c>
      <c r="AT28" s="24" t="s">
        <v>39</v>
      </c>
    </row>
    <row r="29" spans="1:46" ht="60">
      <c r="A29" s="24">
        <f>IF(C29="","",A28+1)</f>
        <v>8</v>
      </c>
      <c r="B29" s="21" t="s">
        <v>111</v>
      </c>
      <c r="C29" s="22" t="s">
        <v>112</v>
      </c>
      <c r="D29" s="22" t="s">
        <v>113</v>
      </c>
      <c r="E29" s="22" t="s">
        <v>114</v>
      </c>
      <c r="F29" s="39" t="s">
        <v>227</v>
      </c>
      <c r="G29" s="22" t="s">
        <v>115</v>
      </c>
      <c r="H29" s="11">
        <v>5</v>
      </c>
      <c r="I29" s="11">
        <v>2</v>
      </c>
      <c r="J29" s="11">
        <v>2</v>
      </c>
      <c r="K29" s="11">
        <v>2</v>
      </c>
      <c r="L29" s="11">
        <v>0</v>
      </c>
      <c r="M29" s="11">
        <v>7</v>
      </c>
      <c r="N29" s="11">
        <v>2</v>
      </c>
      <c r="O29" s="11">
        <v>2</v>
      </c>
      <c r="P29" s="11">
        <v>4</v>
      </c>
      <c r="Q29" s="11">
        <v>9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v>35</v>
      </c>
      <c r="AR29" s="32"/>
      <c r="AS29" s="23">
        <v>0.547</v>
      </c>
      <c r="AT29" s="56"/>
    </row>
    <row r="30" spans="1:46" ht="60">
      <c r="A30" s="24">
        <f>IF(C30="","",A29+1)</f>
        <v>9</v>
      </c>
      <c r="B30" s="21" t="s">
        <v>44</v>
      </c>
      <c r="C30" s="22" t="s">
        <v>45</v>
      </c>
      <c r="D30" s="22" t="s">
        <v>46</v>
      </c>
      <c r="E30" s="22" t="s">
        <v>47</v>
      </c>
      <c r="F30" s="39" t="s">
        <v>48</v>
      </c>
      <c r="G30" s="22" t="s">
        <v>49</v>
      </c>
      <c r="H30" s="11">
        <v>5</v>
      </c>
      <c r="I30" s="11">
        <v>4</v>
      </c>
      <c r="J30" s="11">
        <v>5</v>
      </c>
      <c r="K30" s="11">
        <v>2</v>
      </c>
      <c r="L30" s="11">
        <v>4</v>
      </c>
      <c r="M30" s="11">
        <v>3</v>
      </c>
      <c r="N30" s="11">
        <v>4</v>
      </c>
      <c r="O30" s="11">
        <v>2</v>
      </c>
      <c r="P30" s="11">
        <v>3</v>
      </c>
      <c r="Q30" s="11">
        <v>3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>IF(C30="","",SUM(H30:AK30))</f>
        <v>35</v>
      </c>
      <c r="AR30" s="32"/>
      <c r="AS30" s="23">
        <f>IF(AQ30="","",AQ30/T$20)</f>
        <v>0.546875</v>
      </c>
      <c r="AT30" s="75"/>
    </row>
    <row r="31" spans="1:46" ht="30">
      <c r="A31" s="24">
        <f>IF(C31="","",A30+1)</f>
        <v>10</v>
      </c>
      <c r="B31" s="102"/>
      <c r="C31" s="22" t="s">
        <v>150</v>
      </c>
      <c r="D31" s="22" t="s">
        <v>151</v>
      </c>
      <c r="E31" s="22" t="s">
        <v>152</v>
      </c>
      <c r="F31" s="39" t="s">
        <v>122</v>
      </c>
      <c r="G31" s="22" t="s">
        <v>123</v>
      </c>
      <c r="H31" s="11">
        <v>5</v>
      </c>
      <c r="I31" s="11">
        <v>4</v>
      </c>
      <c r="J31" s="11">
        <v>5</v>
      </c>
      <c r="K31" s="11">
        <v>3.5</v>
      </c>
      <c r="L31" s="11">
        <v>4</v>
      </c>
      <c r="M31" s="11">
        <v>5.5</v>
      </c>
      <c r="N31" s="11">
        <v>4</v>
      </c>
      <c r="O31" s="11">
        <v>0</v>
      </c>
      <c r="P31" s="11">
        <v>4</v>
      </c>
      <c r="Q31" s="11">
        <v>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v>35</v>
      </c>
      <c r="AR31" s="32"/>
      <c r="AS31" s="23">
        <v>0.546875</v>
      </c>
      <c r="AT31" s="24"/>
    </row>
    <row r="32" spans="1:46" ht="30">
      <c r="A32" s="24">
        <f>IF(C32="","",A31+1)</f>
        <v>11</v>
      </c>
      <c r="B32" s="21"/>
      <c r="C32" s="22" t="s">
        <v>153</v>
      </c>
      <c r="D32" s="22" t="s">
        <v>154</v>
      </c>
      <c r="E32" s="22" t="s">
        <v>135</v>
      </c>
      <c r="F32" s="39" t="s">
        <v>122</v>
      </c>
      <c r="G32" s="22" t="s">
        <v>123</v>
      </c>
      <c r="H32" s="11">
        <v>5</v>
      </c>
      <c r="I32" s="11">
        <v>4</v>
      </c>
      <c r="J32" s="11">
        <v>5</v>
      </c>
      <c r="K32" s="11">
        <v>2</v>
      </c>
      <c r="L32" s="11">
        <v>3</v>
      </c>
      <c r="M32" s="11">
        <v>6</v>
      </c>
      <c r="N32" s="11">
        <v>3</v>
      </c>
      <c r="O32" s="11">
        <v>0</v>
      </c>
      <c r="P32" s="11">
        <v>2</v>
      </c>
      <c r="Q32" s="11">
        <v>1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v>31</v>
      </c>
      <c r="AR32" s="32"/>
      <c r="AS32" s="23">
        <v>0.484375</v>
      </c>
      <c r="AT32" s="24"/>
    </row>
    <row r="33" spans="1:46" ht="60">
      <c r="A33" s="24">
        <f>IF(C33="","",A32+1)</f>
        <v>12</v>
      </c>
      <c r="B33" s="21" t="s">
        <v>116</v>
      </c>
      <c r="C33" s="22" t="s">
        <v>117</v>
      </c>
      <c r="D33" s="22" t="s">
        <v>118</v>
      </c>
      <c r="E33" s="22" t="s">
        <v>119</v>
      </c>
      <c r="F33" s="39" t="s">
        <v>227</v>
      </c>
      <c r="G33" s="22" t="s">
        <v>115</v>
      </c>
      <c r="H33" s="11">
        <v>5</v>
      </c>
      <c r="I33" s="11">
        <v>4</v>
      </c>
      <c r="J33" s="11">
        <v>1</v>
      </c>
      <c r="K33" s="11">
        <v>3</v>
      </c>
      <c r="L33" s="11">
        <v>0</v>
      </c>
      <c r="M33" s="11">
        <v>7</v>
      </c>
      <c r="N33" s="11">
        <v>2</v>
      </c>
      <c r="O33" s="11">
        <v>1</v>
      </c>
      <c r="P33" s="11">
        <v>0</v>
      </c>
      <c r="Q33" s="11">
        <v>8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v>31</v>
      </c>
      <c r="AR33" s="32"/>
      <c r="AS33" s="23">
        <v>0.484</v>
      </c>
      <c r="AT33" s="132"/>
    </row>
    <row r="34" spans="1:46" ht="60">
      <c r="A34" s="24">
        <f>IF(C34="","",A33+1)</f>
        <v>13</v>
      </c>
      <c r="B34" s="21" t="s">
        <v>225</v>
      </c>
      <c r="C34" s="22" t="s">
        <v>226</v>
      </c>
      <c r="D34" s="22" t="s">
        <v>174</v>
      </c>
      <c r="E34" s="22" t="s">
        <v>180</v>
      </c>
      <c r="F34" s="39" t="s">
        <v>216</v>
      </c>
      <c r="G34" s="22" t="s">
        <v>224</v>
      </c>
      <c r="H34" s="11">
        <v>5</v>
      </c>
      <c r="I34" s="11">
        <v>5</v>
      </c>
      <c r="J34" s="11">
        <v>0</v>
      </c>
      <c r="K34" s="11">
        <v>5</v>
      </c>
      <c r="L34" s="11">
        <v>3</v>
      </c>
      <c r="M34" s="11">
        <v>4</v>
      </c>
      <c r="N34" s="11">
        <v>3</v>
      </c>
      <c r="O34" s="11">
        <v>2</v>
      </c>
      <c r="P34" s="11">
        <v>3</v>
      </c>
      <c r="Q34" s="11">
        <v>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v>30</v>
      </c>
      <c r="AR34" s="32"/>
      <c r="AS34" s="23">
        <v>0.46875</v>
      </c>
      <c r="AT34" s="55"/>
    </row>
    <row r="35" spans="1:46" ht="30">
      <c r="A35" s="24">
        <f>IF(C35="","",A34+1)</f>
        <v>14</v>
      </c>
      <c r="B35" s="21"/>
      <c r="C35" s="22" t="s">
        <v>155</v>
      </c>
      <c r="D35" s="22" t="s">
        <v>156</v>
      </c>
      <c r="E35" s="22" t="s">
        <v>157</v>
      </c>
      <c r="F35" s="39" t="s">
        <v>122</v>
      </c>
      <c r="G35" s="22" t="s">
        <v>123</v>
      </c>
      <c r="H35" s="11">
        <v>5</v>
      </c>
      <c r="I35" s="11">
        <v>5</v>
      </c>
      <c r="J35" s="11">
        <v>2</v>
      </c>
      <c r="K35" s="11">
        <v>0</v>
      </c>
      <c r="L35" s="11">
        <v>3</v>
      </c>
      <c r="M35" s="11">
        <v>4</v>
      </c>
      <c r="N35" s="11">
        <v>2</v>
      </c>
      <c r="O35" s="11">
        <v>0</v>
      </c>
      <c r="P35" s="11">
        <v>3</v>
      </c>
      <c r="Q35" s="11">
        <v>5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v>29</v>
      </c>
      <c r="AR35" s="32"/>
      <c r="AS35" s="23">
        <v>0.453125</v>
      </c>
      <c r="AT35" s="24"/>
    </row>
    <row r="36" spans="1:46" ht="30">
      <c r="A36" s="24">
        <f>IF(C36="","",A35+1)</f>
        <v>15</v>
      </c>
      <c r="B36" s="55"/>
      <c r="C36" s="22" t="s">
        <v>240</v>
      </c>
      <c r="D36" s="22" t="s">
        <v>241</v>
      </c>
      <c r="E36" s="22" t="s">
        <v>242</v>
      </c>
      <c r="F36" s="39" t="s">
        <v>238</v>
      </c>
      <c r="G36" s="22" t="s">
        <v>232</v>
      </c>
      <c r="H36" s="11">
        <v>5</v>
      </c>
      <c r="I36" s="11">
        <v>2</v>
      </c>
      <c r="J36" s="11">
        <v>1</v>
      </c>
      <c r="K36" s="11">
        <v>1</v>
      </c>
      <c r="L36" s="11">
        <v>0</v>
      </c>
      <c r="M36" s="11">
        <v>7</v>
      </c>
      <c r="N36" s="11">
        <v>10</v>
      </c>
      <c r="O36" s="11">
        <v>0</v>
      </c>
      <c r="P36" s="11">
        <v>2</v>
      </c>
      <c r="Q36" s="11">
        <v>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v>28</v>
      </c>
      <c r="AR36" s="32"/>
      <c r="AS36" s="23">
        <v>0.437</v>
      </c>
      <c r="AT36" s="132"/>
    </row>
    <row r="37" spans="1:46" ht="30">
      <c r="A37" s="24">
        <f>IF(C37="","",A36+1)</f>
        <v>16</v>
      </c>
      <c r="B37" s="102" t="s">
        <v>176</v>
      </c>
      <c r="C37" s="22" t="s">
        <v>181</v>
      </c>
      <c r="D37" s="22" t="s">
        <v>182</v>
      </c>
      <c r="E37" s="22" t="s">
        <v>183</v>
      </c>
      <c r="F37" s="39" t="s">
        <v>178</v>
      </c>
      <c r="G37" s="22" t="s">
        <v>179</v>
      </c>
      <c r="H37" s="11">
        <v>1</v>
      </c>
      <c r="I37" s="11">
        <v>1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1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v>4</v>
      </c>
      <c r="AR37" s="32"/>
      <c r="AS37" s="23">
        <v>0.4</v>
      </c>
      <c r="AT37" s="103"/>
    </row>
    <row r="38" spans="1:46" ht="30">
      <c r="A38" s="24">
        <f>IF(C38="","",A37+1)</f>
        <v>17</v>
      </c>
      <c r="B38" s="55"/>
      <c r="C38" s="22" t="s">
        <v>190</v>
      </c>
      <c r="D38" s="22" t="s">
        <v>191</v>
      </c>
      <c r="E38" s="22" t="s">
        <v>192</v>
      </c>
      <c r="F38" s="39" t="s">
        <v>188</v>
      </c>
      <c r="G38" s="22" t="s">
        <v>189</v>
      </c>
      <c r="H38" s="11">
        <v>5</v>
      </c>
      <c r="I38" s="11">
        <v>2</v>
      </c>
      <c r="J38" s="11">
        <v>2</v>
      </c>
      <c r="K38" s="11">
        <v>3</v>
      </c>
      <c r="L38" s="11">
        <v>0</v>
      </c>
      <c r="M38" s="11">
        <v>4</v>
      </c>
      <c r="N38" s="11">
        <v>4</v>
      </c>
      <c r="O38" s="11">
        <v>1</v>
      </c>
      <c r="P38" s="11">
        <v>5</v>
      </c>
      <c r="Q38" s="11">
        <v>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v>26</v>
      </c>
      <c r="AR38" s="32"/>
      <c r="AS38" s="23">
        <v>0.4</v>
      </c>
      <c r="AT38" s="55"/>
    </row>
    <row r="39" spans="1:46" ht="60">
      <c r="A39" s="24">
        <f>IF(C39="","",A38+1)</f>
        <v>18</v>
      </c>
      <c r="B39" s="102"/>
      <c r="C39" s="22" t="s">
        <v>71</v>
      </c>
      <c r="D39" s="22" t="s">
        <v>72</v>
      </c>
      <c r="E39" s="22" t="s">
        <v>73</v>
      </c>
      <c r="F39" s="39" t="s">
        <v>55</v>
      </c>
      <c r="G39" s="22" t="s">
        <v>56</v>
      </c>
      <c r="H39" s="11">
        <v>5</v>
      </c>
      <c r="I39" s="11">
        <v>3</v>
      </c>
      <c r="J39" s="11">
        <v>3</v>
      </c>
      <c r="K39" s="11">
        <v>2</v>
      </c>
      <c r="L39" s="11">
        <v>0</v>
      </c>
      <c r="M39" s="11">
        <v>4</v>
      </c>
      <c r="N39" s="11">
        <v>1</v>
      </c>
      <c r="O39" s="11">
        <v>2</v>
      </c>
      <c r="P39" s="11">
        <v>0</v>
      </c>
      <c r="Q39" s="11">
        <v>5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>IF(C39="","",SUM(H39:AK39))</f>
        <v>25</v>
      </c>
      <c r="AR39" s="32"/>
      <c r="AS39" s="23">
        <f>IF(AQ39="","",AQ39/T$20)</f>
        <v>0.390625</v>
      </c>
      <c r="AT39" s="24"/>
    </row>
    <row r="40" spans="1:46" ht="30">
      <c r="A40" s="24">
        <f>IF(C40="","",A39+1)</f>
        <v>19</v>
      </c>
      <c r="B40" s="70" t="s">
        <v>40</v>
      </c>
      <c r="C40" s="22" t="s">
        <v>41</v>
      </c>
      <c r="D40" s="22" t="s">
        <v>42</v>
      </c>
      <c r="E40" s="22"/>
      <c r="F40" s="39" t="s">
        <v>228</v>
      </c>
      <c r="G40" s="22" t="s">
        <v>43</v>
      </c>
      <c r="H40" s="11">
        <v>3</v>
      </c>
      <c r="I40" s="11">
        <v>1</v>
      </c>
      <c r="J40" s="11">
        <v>0</v>
      </c>
      <c r="K40" s="11">
        <v>5</v>
      </c>
      <c r="L40" s="11">
        <v>1</v>
      </c>
      <c r="M40" s="11">
        <v>4</v>
      </c>
      <c r="N40" s="11">
        <v>2</v>
      </c>
      <c r="O40" s="11">
        <v>2</v>
      </c>
      <c r="P40" s="11">
        <v>2</v>
      </c>
      <c r="Q40" s="11">
        <v>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>IF(C40="","",SUM(H40:AK40))</f>
        <v>20</v>
      </c>
      <c r="AR40" s="32"/>
      <c r="AS40" s="23">
        <f>IF(AQ40="","",AQ40/T$20)</f>
        <v>0.3125</v>
      </c>
      <c r="AT40" s="132"/>
    </row>
    <row r="41" spans="1:46" ht="60">
      <c r="A41" s="24">
        <f>IF(C41="","",A40+1)</f>
        <v>20</v>
      </c>
      <c r="B41" s="21"/>
      <c r="C41" s="22" t="s">
        <v>74</v>
      </c>
      <c r="D41" s="22" t="s">
        <v>75</v>
      </c>
      <c r="E41" s="22" t="s">
        <v>76</v>
      </c>
      <c r="F41" s="39" t="s">
        <v>55</v>
      </c>
      <c r="G41" s="22" t="s">
        <v>56</v>
      </c>
      <c r="H41" s="11">
        <v>5</v>
      </c>
      <c r="I41" s="11">
        <v>1</v>
      </c>
      <c r="J41" s="11">
        <v>0</v>
      </c>
      <c r="K41" s="11">
        <v>5</v>
      </c>
      <c r="L41" s="11">
        <v>0</v>
      </c>
      <c r="M41" s="11">
        <v>3</v>
      </c>
      <c r="N41" s="11">
        <v>0</v>
      </c>
      <c r="O41" s="11">
        <v>1</v>
      </c>
      <c r="P41" s="11">
        <v>1</v>
      </c>
      <c r="Q41" s="11">
        <v>1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33">
        <f>IF(C41="","",SUM(H41:AK41))</f>
        <v>17</v>
      </c>
      <c r="AR41" s="32"/>
      <c r="AS41" s="23">
        <f>IF(AQ41="","",AQ41/T$20)</f>
        <v>0.265625</v>
      </c>
      <c r="AT41" s="24"/>
    </row>
    <row r="42" spans="1:46" ht="30">
      <c r="A42" s="24">
        <f>IF(C42="","",A41+1)</f>
        <v>21</v>
      </c>
      <c r="B42" s="55"/>
      <c r="C42" s="22" t="s">
        <v>185</v>
      </c>
      <c r="D42" s="22" t="s">
        <v>186</v>
      </c>
      <c r="E42" s="22" t="s">
        <v>187</v>
      </c>
      <c r="F42" s="39" t="s">
        <v>188</v>
      </c>
      <c r="G42" s="22" t="s">
        <v>189</v>
      </c>
      <c r="H42" s="11">
        <v>3</v>
      </c>
      <c r="I42" s="11">
        <v>2</v>
      </c>
      <c r="J42" s="11">
        <v>2</v>
      </c>
      <c r="K42" s="11">
        <v>0</v>
      </c>
      <c r="L42" s="11">
        <v>1</v>
      </c>
      <c r="M42" s="11">
        <v>3</v>
      </c>
      <c r="N42" s="11">
        <v>0</v>
      </c>
      <c r="O42" s="11">
        <v>1</v>
      </c>
      <c r="P42" s="11">
        <v>4</v>
      </c>
      <c r="Q42" s="11">
        <v>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33">
        <v>16</v>
      </c>
      <c r="AR42" s="32"/>
      <c r="AS42" s="23">
        <v>0.25</v>
      </c>
      <c r="AT42" s="55"/>
    </row>
    <row r="43" spans="1:46" ht="30">
      <c r="A43" s="24">
        <f>IF(C43="","",A42+1)</f>
        <v>22</v>
      </c>
      <c r="B43" s="55"/>
      <c r="C43" s="130" t="s">
        <v>229</v>
      </c>
      <c r="D43" s="130" t="s">
        <v>118</v>
      </c>
      <c r="E43" s="130" t="s">
        <v>67</v>
      </c>
      <c r="F43" s="139" t="s">
        <v>238</v>
      </c>
      <c r="G43" s="130" t="s">
        <v>232</v>
      </c>
      <c r="H43" s="128">
        <v>5</v>
      </c>
      <c r="I43" s="128">
        <v>3</v>
      </c>
      <c r="J43" s="128">
        <v>0</v>
      </c>
      <c r="K43" s="128">
        <v>2</v>
      </c>
      <c r="L43" s="128">
        <v>0</v>
      </c>
      <c r="M43" s="128">
        <v>3</v>
      </c>
      <c r="N43" s="128">
        <v>0</v>
      </c>
      <c r="O43" s="128">
        <v>0</v>
      </c>
      <c r="P43" s="128">
        <v>3</v>
      </c>
      <c r="Q43" s="128">
        <v>0</v>
      </c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34"/>
      <c r="AN43" s="133"/>
      <c r="AO43" s="135"/>
      <c r="AP43" s="136"/>
      <c r="AQ43" s="138">
        <v>16</v>
      </c>
      <c r="AR43" s="137"/>
      <c r="AS43" s="131">
        <v>0.25</v>
      </c>
      <c r="AT43" s="132"/>
    </row>
    <row r="44" spans="1:46" ht="60">
      <c r="A44" s="24">
        <f>IF(C44="","",A43+1)</f>
        <v>23</v>
      </c>
      <c r="B44" s="129"/>
      <c r="C44" s="130" t="s">
        <v>50</v>
      </c>
      <c r="D44" s="130" t="s">
        <v>42</v>
      </c>
      <c r="E44" s="130" t="s">
        <v>51</v>
      </c>
      <c r="F44" s="139" t="s">
        <v>48</v>
      </c>
      <c r="G44" s="130" t="s">
        <v>49</v>
      </c>
      <c r="H44" s="128">
        <v>5</v>
      </c>
      <c r="I44" s="128">
        <v>0</v>
      </c>
      <c r="J44" s="128">
        <v>0</v>
      </c>
      <c r="K44" s="128">
        <v>2</v>
      </c>
      <c r="L44" s="128">
        <v>2</v>
      </c>
      <c r="M44" s="128">
        <v>1</v>
      </c>
      <c r="N44" s="128">
        <v>0</v>
      </c>
      <c r="O44" s="128">
        <v>0</v>
      </c>
      <c r="P44" s="128">
        <v>2</v>
      </c>
      <c r="Q44" s="128">
        <v>2</v>
      </c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34"/>
      <c r="AN44" s="133"/>
      <c r="AO44" s="135"/>
      <c r="AP44" s="136"/>
      <c r="AQ44" s="138">
        <f>IF(C44="","",SUM(H44:AK44))</f>
        <v>14</v>
      </c>
      <c r="AR44" s="137"/>
      <c r="AS44" s="131">
        <f>IF(AQ44="","",AQ44/T$20)</f>
        <v>0.21875</v>
      </c>
      <c r="AT44" s="132"/>
    </row>
    <row r="45" spans="1:46" ht="60">
      <c r="A45" s="24">
        <f>IF(C45="","",A44+1)</f>
        <v>24</v>
      </c>
      <c r="B45" s="129"/>
      <c r="C45" s="130" t="s">
        <v>77</v>
      </c>
      <c r="D45" s="130" t="s">
        <v>78</v>
      </c>
      <c r="E45" s="130" t="s">
        <v>79</v>
      </c>
      <c r="F45" s="139" t="s">
        <v>55</v>
      </c>
      <c r="G45" s="130" t="s">
        <v>56</v>
      </c>
      <c r="H45" s="128">
        <v>5</v>
      </c>
      <c r="I45" s="128">
        <v>3</v>
      </c>
      <c r="J45" s="128">
        <v>0</v>
      </c>
      <c r="K45" s="128">
        <v>1</v>
      </c>
      <c r="L45" s="128">
        <v>0</v>
      </c>
      <c r="M45" s="128">
        <v>3</v>
      </c>
      <c r="N45" s="128">
        <v>0</v>
      </c>
      <c r="O45" s="128">
        <v>1.5</v>
      </c>
      <c r="P45" s="128">
        <v>0</v>
      </c>
      <c r="Q45" s="128">
        <v>0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34"/>
      <c r="AN45" s="133"/>
      <c r="AO45" s="135"/>
      <c r="AP45" s="136"/>
      <c r="AQ45" s="138">
        <f>IF(C45="","",SUM(H45:AK45))</f>
        <v>13.5</v>
      </c>
      <c r="AR45" s="137"/>
      <c r="AS45" s="131">
        <f>IF(AQ45="","",AQ45/T$20)</f>
        <v>0.2109375</v>
      </c>
      <c r="AT45" s="132"/>
    </row>
    <row r="46" spans="1:46" ht="15.75">
      <c r="A46" s="24">
        <f>IF(C46="","",A45+1)</f>
      </c>
      <c r="B46" s="55"/>
      <c r="C46" s="55"/>
      <c r="D46" s="55"/>
      <c r="E46" s="55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7"/>
      <c r="AN46" s="56"/>
      <c r="AO46" s="58"/>
      <c r="AP46" s="59"/>
      <c r="AQ46" s="59"/>
      <c r="AR46" s="60"/>
      <c r="AS46" s="55"/>
      <c r="AT46" s="55"/>
    </row>
    <row r="47" spans="1:46" ht="15.75">
      <c r="A47" s="24">
        <f>IF(C47="","",A46+1)</f>
      </c>
      <c r="B47" s="55"/>
      <c r="C47" s="55"/>
      <c r="D47" s="55"/>
      <c r="E47" s="55"/>
      <c r="F47" s="5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6"/>
      <c r="AO47" s="58"/>
      <c r="AP47" s="59"/>
      <c r="AQ47" s="59"/>
      <c r="AR47" s="60"/>
      <c r="AS47" s="55"/>
      <c r="AT47" s="55"/>
    </row>
    <row r="48" spans="1:46" ht="15.75">
      <c r="A48" s="24">
        <f>IF(C48="","",A47+1)</f>
      </c>
      <c r="B48" s="55"/>
      <c r="C48" s="55"/>
      <c r="D48" s="55"/>
      <c r="E48" s="55"/>
      <c r="F48" s="5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6"/>
      <c r="AO48" s="58"/>
      <c r="AP48" s="59"/>
      <c r="AQ48" s="59"/>
      <c r="AR48" s="60"/>
      <c r="AS48" s="55"/>
      <c r="AT48" s="55"/>
    </row>
    <row r="49" spans="1:46" ht="15.75">
      <c r="A49" s="24">
        <f>IF(C49="","",A48+1)</f>
      </c>
      <c r="B49" s="55"/>
      <c r="C49" s="55"/>
      <c r="D49" s="55"/>
      <c r="E49" s="55"/>
      <c r="F49" s="5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  <c r="AN49" s="56"/>
      <c r="AO49" s="58"/>
      <c r="AP49" s="59"/>
      <c r="AQ49" s="59"/>
      <c r="AR49" s="60"/>
      <c r="AS49" s="55"/>
      <c r="AT49" s="55"/>
    </row>
    <row r="50" spans="1:46" ht="15.75">
      <c r="A50" s="24">
        <f>IF(C50="","",A49+1)</f>
      </c>
      <c r="B50" s="55"/>
      <c r="C50" s="55"/>
      <c r="D50" s="55"/>
      <c r="E50" s="55"/>
      <c r="F50" s="55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6"/>
      <c r="AO50" s="58"/>
      <c r="AP50" s="59"/>
      <c r="AQ50" s="59"/>
      <c r="AR50" s="60"/>
      <c r="AS50" s="55"/>
      <c r="AT50" s="55"/>
    </row>
    <row r="51" spans="1:46" ht="15.75">
      <c r="A51" s="24">
        <f>IF(C51="","",A50+1)</f>
      </c>
      <c r="B51" s="55"/>
      <c r="C51" s="55"/>
      <c r="D51" s="55"/>
      <c r="E51" s="55"/>
      <c r="F51" s="55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6"/>
      <c r="AO51" s="58"/>
      <c r="AP51" s="59"/>
      <c r="AQ51" s="59"/>
      <c r="AR51" s="60"/>
      <c r="AS51" s="55"/>
      <c r="AT51" s="55"/>
    </row>
    <row r="52" spans="1:46" ht="15.75">
      <c r="A52" s="24">
        <f>IF(C52="","",A51+1)</f>
      </c>
      <c r="B52" s="55"/>
      <c r="C52" s="55"/>
      <c r="D52" s="55"/>
      <c r="E52" s="55"/>
      <c r="F52" s="5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6"/>
      <c r="AO52" s="58"/>
      <c r="AP52" s="59"/>
      <c r="AQ52" s="59"/>
      <c r="AR52" s="60"/>
      <c r="AS52" s="55"/>
      <c r="AT52" s="55"/>
    </row>
    <row r="53" spans="1:46" ht="15.75">
      <c r="A53" s="24">
        <f>IF(C53="","",A52+1)</f>
      </c>
      <c r="B53" s="55"/>
      <c r="C53" s="55"/>
      <c r="D53" s="55"/>
      <c r="E53" s="55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6"/>
      <c r="AO53" s="58"/>
      <c r="AP53" s="59"/>
      <c r="AQ53" s="59"/>
      <c r="AR53" s="60"/>
      <c r="AS53" s="55"/>
      <c r="AT53" s="55"/>
    </row>
    <row r="54" spans="1:46" ht="15.75">
      <c r="A54" s="24">
        <f>IF(C54="","",A53+1)</f>
      </c>
      <c r="B54" s="55"/>
      <c r="C54" s="55"/>
      <c r="D54" s="55"/>
      <c r="E54" s="55"/>
      <c r="F54" s="5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7"/>
      <c r="AN54" s="56"/>
      <c r="AO54" s="58"/>
      <c r="AP54" s="59"/>
      <c r="AQ54" s="59"/>
      <c r="AR54" s="60"/>
      <c r="AS54" s="55"/>
      <c r="AT54" s="55"/>
    </row>
    <row r="55" spans="1:46" ht="15.75">
      <c r="A55" s="24">
        <f>IF(C55="","",A54+1)</f>
      </c>
      <c r="B55" s="55"/>
      <c r="C55" s="55"/>
      <c r="D55" s="55"/>
      <c r="E55" s="55"/>
      <c r="F55" s="5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6"/>
      <c r="AO55" s="58"/>
      <c r="AP55" s="59"/>
      <c r="AQ55" s="59"/>
      <c r="AR55" s="60"/>
      <c r="AS55" s="55"/>
      <c r="AT55" s="55"/>
    </row>
    <row r="56" spans="1:46" ht="15.75">
      <c r="A56" s="24">
        <f>IF(C56="","",A55+1)</f>
      </c>
      <c r="B56" s="55"/>
      <c r="C56" s="55"/>
      <c r="D56" s="55"/>
      <c r="E56" s="55"/>
      <c r="F56" s="5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6"/>
      <c r="AO56" s="58"/>
      <c r="AP56" s="59"/>
      <c r="AQ56" s="59"/>
      <c r="AR56" s="60"/>
      <c r="AS56" s="55"/>
      <c r="AT56" s="55"/>
    </row>
    <row r="57" spans="1:46" ht="15.75">
      <c r="A57" s="24">
        <f>IF(C57="","",A56+1)</f>
      </c>
      <c r="B57" s="55"/>
      <c r="C57" s="55"/>
      <c r="D57" s="55"/>
      <c r="E57" s="55"/>
      <c r="F57" s="5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6"/>
      <c r="AO57" s="58"/>
      <c r="AP57" s="59"/>
      <c r="AQ57" s="59"/>
      <c r="AR57" s="60"/>
      <c r="AS57" s="55"/>
      <c r="AT57" s="55"/>
    </row>
    <row r="58" spans="1:46" ht="15.75">
      <c r="A58" s="24">
        <f>IF(C58="","",A57+1)</f>
      </c>
      <c r="B58" s="55"/>
      <c r="C58" s="55"/>
      <c r="D58" s="55"/>
      <c r="E58" s="55"/>
      <c r="F58" s="5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6"/>
      <c r="AO58" s="58"/>
      <c r="AP58" s="59"/>
      <c r="AQ58" s="59"/>
      <c r="AR58" s="60"/>
      <c r="AS58" s="55"/>
      <c r="AT58" s="55"/>
    </row>
    <row r="59" spans="1:46" ht="15.75">
      <c r="A59" s="24">
        <f>IF(C59="","",A58+1)</f>
      </c>
      <c r="B59" s="55"/>
      <c r="C59" s="55"/>
      <c r="D59" s="55"/>
      <c r="E59" s="55"/>
      <c r="F59" s="5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  <c r="AN59" s="56"/>
      <c r="AO59" s="58"/>
      <c r="AP59" s="59"/>
      <c r="AQ59" s="59"/>
      <c r="AR59" s="60"/>
      <c r="AS59" s="55"/>
      <c r="AT59" s="55"/>
    </row>
    <row r="60" spans="1:46" ht="15.75">
      <c r="A60" s="24">
        <f>IF(C60="","",A59+1)</f>
      </c>
      <c r="B60" s="55"/>
      <c r="C60" s="55"/>
      <c r="D60" s="55"/>
      <c r="E60" s="55"/>
      <c r="F60" s="5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6"/>
      <c r="AO60" s="58"/>
      <c r="AP60" s="59"/>
      <c r="AQ60" s="59"/>
      <c r="AR60" s="60"/>
      <c r="AS60" s="55"/>
      <c r="AT60" s="55"/>
    </row>
    <row r="61" spans="1:46" ht="15.75">
      <c r="A61" s="24">
        <f>IF(C61="","",A60+1)</f>
      </c>
      <c r="B61" s="55"/>
      <c r="C61" s="55"/>
      <c r="D61" s="55"/>
      <c r="E61" s="55"/>
      <c r="F61" s="5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6"/>
      <c r="AO61" s="58"/>
      <c r="AP61" s="59"/>
      <c r="AQ61" s="59"/>
      <c r="AR61" s="60"/>
      <c r="AS61" s="55"/>
      <c r="AT61" s="55"/>
    </row>
    <row r="62" spans="1:46" ht="15.75">
      <c r="A62" s="24">
        <f>IF(C62="","",A61+1)</f>
      </c>
      <c r="B62" s="55"/>
      <c r="C62" s="55"/>
      <c r="D62" s="55"/>
      <c r="E62" s="55"/>
      <c r="F62" s="5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6"/>
      <c r="AO62" s="58"/>
      <c r="AP62" s="59"/>
      <c r="AQ62" s="59"/>
      <c r="AR62" s="60"/>
      <c r="AS62" s="55"/>
      <c r="AT62" s="55"/>
    </row>
    <row r="63" spans="1:46" ht="15.75">
      <c r="A63" s="24">
        <f>IF(C63="","",A62+1)</f>
      </c>
      <c r="B63" s="55"/>
      <c r="C63" s="55"/>
      <c r="D63" s="55"/>
      <c r="E63" s="55"/>
      <c r="F63" s="55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7"/>
      <c r="AN63" s="56"/>
      <c r="AO63" s="58"/>
      <c r="AP63" s="59"/>
      <c r="AQ63" s="59"/>
      <c r="AR63" s="60"/>
      <c r="AS63" s="55"/>
      <c r="AT63" s="55"/>
    </row>
    <row r="64" spans="1:46" ht="15.75">
      <c r="A64" s="24">
        <f>IF(C64="","",A63+1)</f>
      </c>
      <c r="B64" s="55"/>
      <c r="C64" s="55"/>
      <c r="D64" s="55"/>
      <c r="E64" s="55"/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7"/>
      <c r="AN64" s="56"/>
      <c r="AO64" s="58"/>
      <c r="AP64" s="59"/>
      <c r="AQ64" s="59"/>
      <c r="AR64" s="60"/>
      <c r="AS64" s="55"/>
      <c r="AT64" s="55"/>
    </row>
    <row r="65" spans="1:46" ht="15.75">
      <c r="A65" s="24">
        <f>IF(C65="","",A64+1)</f>
      </c>
      <c r="B65" s="55"/>
      <c r="C65" s="55"/>
      <c r="D65" s="55"/>
      <c r="E65" s="55"/>
      <c r="F65" s="55"/>
      <c r="G65" s="55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7"/>
      <c r="AN65" s="56"/>
      <c r="AO65" s="58"/>
      <c r="AP65" s="59"/>
      <c r="AQ65" s="59"/>
      <c r="AR65" s="60"/>
      <c r="AS65" s="55"/>
      <c r="AT65" s="55"/>
    </row>
    <row r="66" spans="1:46" ht="15.75">
      <c r="A66" s="24">
        <f>IF(C66="","",A65+1)</f>
      </c>
      <c r="B66" s="55"/>
      <c r="C66" s="55"/>
      <c r="D66" s="55"/>
      <c r="E66" s="55"/>
      <c r="F66" s="55"/>
      <c r="G66" s="55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7"/>
      <c r="AN66" s="56"/>
      <c r="AO66" s="58"/>
      <c r="AP66" s="59"/>
      <c r="AQ66" s="59"/>
      <c r="AR66" s="60"/>
      <c r="AS66" s="55"/>
      <c r="AT66" s="55"/>
    </row>
    <row r="67" spans="1:46" ht="15.75">
      <c r="A67" s="24">
        <f>IF(C67="","",A66+1)</f>
      </c>
      <c r="B67" s="55"/>
      <c r="C67" s="55"/>
      <c r="D67" s="55"/>
      <c r="E67" s="55"/>
      <c r="F67" s="55"/>
      <c r="G67" s="55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7"/>
      <c r="AN67" s="56"/>
      <c r="AO67" s="58"/>
      <c r="AP67" s="59"/>
      <c r="AQ67" s="59"/>
      <c r="AR67" s="60"/>
      <c r="AS67" s="55"/>
      <c r="AT67" s="55"/>
    </row>
    <row r="68" spans="1:46" ht="15.75">
      <c r="A68" s="24">
        <f>IF(C68="","",A67+1)</f>
      </c>
      <c r="B68" s="55"/>
      <c r="C68" s="55"/>
      <c r="D68" s="55"/>
      <c r="E68" s="55"/>
      <c r="F68" s="55"/>
      <c r="G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7"/>
      <c r="AN68" s="56"/>
      <c r="AO68" s="58"/>
      <c r="AP68" s="59"/>
      <c r="AQ68" s="59"/>
      <c r="AR68" s="60"/>
      <c r="AS68" s="55"/>
      <c r="AT68" s="55"/>
    </row>
    <row r="69" spans="1:46" ht="15.75">
      <c r="A69" s="24">
        <f>IF(C69="","",A68+1)</f>
      </c>
      <c r="B69" s="55"/>
      <c r="C69" s="55"/>
      <c r="D69" s="55"/>
      <c r="E69" s="55"/>
      <c r="F69" s="55"/>
      <c r="G69" s="55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7"/>
      <c r="AN69" s="56"/>
      <c r="AO69" s="58"/>
      <c r="AP69" s="59"/>
      <c r="AQ69" s="59"/>
      <c r="AR69" s="60"/>
      <c r="AS69" s="55"/>
      <c r="AT69" s="55"/>
    </row>
    <row r="70" spans="1:46" ht="15.75">
      <c r="A70" s="24">
        <f>IF(C70="","",A69+1)</f>
      </c>
      <c r="B70" s="55"/>
      <c r="C70" s="55"/>
      <c r="D70" s="55"/>
      <c r="E70" s="55"/>
      <c r="F70" s="55"/>
      <c r="G70" s="5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/>
      <c r="AN70" s="56"/>
      <c r="AO70" s="58"/>
      <c r="AP70" s="59"/>
      <c r="AQ70" s="59"/>
      <c r="AR70" s="60"/>
      <c r="AS70" s="55"/>
      <c r="AT70" s="55"/>
    </row>
    <row r="71" spans="1:46" ht="15.75">
      <c r="A71" s="24">
        <f>IF(C71="","",A70+1)</f>
      </c>
      <c r="B71" s="55"/>
      <c r="C71" s="55"/>
      <c r="D71" s="55"/>
      <c r="E71" s="55"/>
      <c r="F71" s="55"/>
      <c r="G71" s="55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7"/>
      <c r="AN71" s="56"/>
      <c r="AO71" s="58"/>
      <c r="AP71" s="59"/>
      <c r="AQ71" s="59"/>
      <c r="AR71" s="60"/>
      <c r="AS71" s="55"/>
      <c r="AT71" s="55"/>
    </row>
    <row r="72" spans="1:46" ht="15.75">
      <c r="A72" s="24">
        <f>IF(C72="","",A71+1)</f>
      </c>
      <c r="B72" s="55"/>
      <c r="C72" s="55"/>
      <c r="D72" s="55"/>
      <c r="E72" s="55"/>
      <c r="F72" s="55"/>
      <c r="G72" s="55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7"/>
      <c r="AN72" s="56"/>
      <c r="AO72" s="58"/>
      <c r="AP72" s="59"/>
      <c r="AQ72" s="59"/>
      <c r="AR72" s="60"/>
      <c r="AS72" s="55"/>
      <c r="AT72" s="55"/>
    </row>
    <row r="73" spans="1:46" ht="15.75">
      <c r="A73" s="24">
        <f>IF(C73="","",A72+1)</f>
      </c>
      <c r="B73" s="55"/>
      <c r="C73" s="55"/>
      <c r="D73" s="55"/>
      <c r="E73" s="55"/>
      <c r="F73" s="55"/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7"/>
      <c r="AN73" s="56"/>
      <c r="AO73" s="58"/>
      <c r="AP73" s="59"/>
      <c r="AQ73" s="59"/>
      <c r="AR73" s="60"/>
      <c r="AS73" s="55"/>
      <c r="AT73" s="55"/>
    </row>
    <row r="74" spans="1:46" ht="15.75">
      <c r="A74" s="24">
        <f>IF(C74="","",A73+1)</f>
      </c>
      <c r="B74" s="55"/>
      <c r="C74" s="55"/>
      <c r="D74" s="55"/>
      <c r="E74" s="55"/>
      <c r="F74" s="55"/>
      <c r="G74" s="55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7"/>
      <c r="AN74" s="56"/>
      <c r="AO74" s="58"/>
      <c r="AP74" s="59"/>
      <c r="AQ74" s="59"/>
      <c r="AR74" s="60"/>
      <c r="AS74" s="55"/>
      <c r="AT74" s="55"/>
    </row>
    <row r="75" spans="1:46" ht="15.75">
      <c r="A75" s="24">
        <f>IF(C75="","",A74+1)</f>
      </c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6"/>
      <c r="AO75" s="58"/>
      <c r="AP75" s="59"/>
      <c r="AQ75" s="59"/>
      <c r="AR75" s="60"/>
      <c r="AS75" s="55"/>
      <c r="AT75" s="55"/>
    </row>
    <row r="76" spans="1:46" ht="15.75">
      <c r="A76" s="24">
        <f>IF(C76="","",A75+1)</f>
      </c>
      <c r="B76" s="55"/>
      <c r="C76" s="55"/>
      <c r="D76" s="55"/>
      <c r="E76" s="55"/>
      <c r="F76" s="55"/>
      <c r="G76" s="55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7"/>
      <c r="AN76" s="56"/>
      <c r="AO76" s="58"/>
      <c r="AP76" s="59"/>
      <c r="AQ76" s="59"/>
      <c r="AR76" s="60"/>
      <c r="AS76" s="55"/>
      <c r="AT76" s="55"/>
    </row>
    <row r="77" spans="1:46" ht="15.75">
      <c r="A77" s="24">
        <f>IF(C77="","",A76+1)</f>
      </c>
      <c r="B77" s="55"/>
      <c r="C77" s="55"/>
      <c r="D77" s="55"/>
      <c r="E77" s="55"/>
      <c r="F77" s="55"/>
      <c r="G77" s="55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7"/>
      <c r="AN77" s="56"/>
      <c r="AO77" s="58"/>
      <c r="AP77" s="59"/>
      <c r="AQ77" s="59"/>
      <c r="AR77" s="60"/>
      <c r="AS77" s="55"/>
      <c r="AT77" s="55"/>
    </row>
    <row r="78" spans="1:46" ht="15.75">
      <c r="A78" s="24">
        <f>IF(C78="","",A77+1)</f>
      </c>
      <c r="B78" s="55"/>
      <c r="C78" s="55"/>
      <c r="D78" s="55"/>
      <c r="E78" s="55"/>
      <c r="F78" s="55"/>
      <c r="G78" s="55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7"/>
      <c r="AN78" s="56"/>
      <c r="AO78" s="58"/>
      <c r="AP78" s="59"/>
      <c r="AQ78" s="59"/>
      <c r="AR78" s="60"/>
      <c r="AS78" s="55"/>
      <c r="AT78" s="55"/>
    </row>
    <row r="79" spans="1:46" ht="15.75">
      <c r="A79" s="24">
        <f>IF(C79="","",A78+1)</f>
      </c>
      <c r="B79" s="55"/>
      <c r="C79" s="55"/>
      <c r="D79" s="55"/>
      <c r="E79" s="55"/>
      <c r="F79" s="55"/>
      <c r="G79" s="55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6"/>
      <c r="AO79" s="58"/>
      <c r="AP79" s="59"/>
      <c r="AQ79" s="59"/>
      <c r="AR79" s="60"/>
      <c r="AS79" s="55"/>
      <c r="AT79" s="55"/>
    </row>
    <row r="80" spans="1:46" ht="15.75">
      <c r="A80" s="24">
        <f>IF(C80="","",A79+1)</f>
      </c>
      <c r="B80" s="55"/>
      <c r="C80" s="55"/>
      <c r="D80" s="55"/>
      <c r="E80" s="55"/>
      <c r="F80" s="55"/>
      <c r="G80" s="55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7"/>
      <c r="AN80" s="56"/>
      <c r="AO80" s="58"/>
      <c r="AP80" s="59"/>
      <c r="AQ80" s="59"/>
      <c r="AR80" s="60"/>
      <c r="AS80" s="55"/>
      <c r="AT80" s="55"/>
    </row>
    <row r="81" spans="1:46" ht="15.75">
      <c r="A81" s="24">
        <f>IF(C81="","",A80+1)</f>
      </c>
      <c r="B81" s="55"/>
      <c r="C81" s="55"/>
      <c r="D81" s="55"/>
      <c r="E81" s="55"/>
      <c r="F81" s="55"/>
      <c r="G81" s="55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7"/>
      <c r="AN81" s="56"/>
      <c r="AO81" s="58"/>
      <c r="AP81" s="59"/>
      <c r="AQ81" s="59"/>
      <c r="AR81" s="60"/>
      <c r="AS81" s="55"/>
      <c r="AT81" s="55"/>
    </row>
    <row r="82" spans="1:46" ht="15.75">
      <c r="A82" s="24">
        <f>IF(C82="","",A81+1)</f>
      </c>
      <c r="B82" s="55"/>
      <c r="C82" s="55"/>
      <c r="D82" s="55"/>
      <c r="E82" s="55"/>
      <c r="F82" s="55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7"/>
      <c r="AN82" s="56"/>
      <c r="AO82" s="58"/>
      <c r="AP82" s="59"/>
      <c r="AQ82" s="59"/>
      <c r="AR82" s="60"/>
      <c r="AS82" s="55"/>
      <c r="AT82" s="55"/>
    </row>
    <row r="83" spans="1:46" ht="15.75">
      <c r="A83" s="24">
        <f>IF(C83="","",A82+1)</f>
      </c>
      <c r="B83" s="55"/>
      <c r="C83" s="55"/>
      <c r="D83" s="55"/>
      <c r="E83" s="55"/>
      <c r="F83" s="55"/>
      <c r="G83" s="55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/>
      <c r="AN83" s="56"/>
      <c r="AO83" s="58"/>
      <c r="AP83" s="59"/>
      <c r="AQ83" s="59"/>
      <c r="AR83" s="60"/>
      <c r="AS83" s="55"/>
      <c r="AT83" s="55"/>
    </row>
    <row r="84" spans="1:46" ht="15.75">
      <c r="A84" s="24">
        <f>IF(C84="","",A83+1)</f>
      </c>
      <c r="B84" s="55"/>
      <c r="C84" s="55"/>
      <c r="D84" s="55"/>
      <c r="E84" s="55"/>
      <c r="F84" s="55"/>
      <c r="G84" s="55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/>
      <c r="AN84" s="56"/>
      <c r="AO84" s="58"/>
      <c r="AP84" s="59"/>
      <c r="AQ84" s="59"/>
      <c r="AR84" s="60"/>
      <c r="AS84" s="55"/>
      <c r="AT84" s="55"/>
    </row>
    <row r="85" spans="1:46" ht="15.75">
      <c r="A85" s="24">
        <f>IF(C85="","",A84+1)</f>
      </c>
      <c r="B85" s="55"/>
      <c r="C85" s="55"/>
      <c r="D85" s="55"/>
      <c r="E85" s="55"/>
      <c r="F85" s="55"/>
      <c r="G85" s="55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7"/>
      <c r="AN85" s="56"/>
      <c r="AO85" s="58"/>
      <c r="AP85" s="59"/>
      <c r="AQ85" s="59"/>
      <c r="AR85" s="60"/>
      <c r="AS85" s="55"/>
      <c r="AT85" s="55"/>
    </row>
    <row r="86" spans="1:46" ht="15.75">
      <c r="A86" s="24">
        <f>IF(C86="","",A85+1)</f>
      </c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7"/>
      <c r="AN86" s="56"/>
      <c r="AO86" s="58"/>
      <c r="AP86" s="59"/>
      <c r="AQ86" s="59"/>
      <c r="AR86" s="60"/>
      <c r="AS86" s="55"/>
      <c r="AT86" s="55"/>
    </row>
    <row r="87" spans="1:46" ht="15.75">
      <c r="A87" s="24">
        <f>IF(C87="","",A86+1)</f>
      </c>
      <c r="B87" s="55"/>
      <c r="C87" s="55"/>
      <c r="D87" s="55"/>
      <c r="E87" s="55"/>
      <c r="F87" s="55"/>
      <c r="G87" s="55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7"/>
      <c r="AN87" s="56"/>
      <c r="AO87" s="58"/>
      <c r="AP87" s="59"/>
      <c r="AQ87" s="59"/>
      <c r="AR87" s="60"/>
      <c r="AS87" s="55"/>
      <c r="AT87" s="55"/>
    </row>
    <row r="88" spans="1:46" ht="15.75">
      <c r="A88" s="24">
        <f>IF(C88="","",A87+1)</f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7"/>
      <c r="AN88" s="56"/>
      <c r="AO88" s="58"/>
      <c r="AP88" s="59"/>
      <c r="AQ88" s="59"/>
      <c r="AR88" s="60"/>
      <c r="AS88" s="55"/>
      <c r="AT88" s="55"/>
    </row>
    <row r="89" spans="1:46" ht="15.75">
      <c r="A89" s="24">
        <f>IF(C89="","",A88+1)</f>
      </c>
      <c r="B89" s="55"/>
      <c r="C89" s="55"/>
      <c r="D89" s="55"/>
      <c r="E89" s="55"/>
      <c r="F89" s="55"/>
      <c r="G89" s="55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7"/>
      <c r="AN89" s="56"/>
      <c r="AO89" s="58"/>
      <c r="AP89" s="59"/>
      <c r="AQ89" s="59"/>
      <c r="AR89" s="60"/>
      <c r="AS89" s="55"/>
      <c r="AT89" s="55"/>
    </row>
    <row r="90" spans="1:46" ht="15.75">
      <c r="A90" s="24">
        <f>IF(C90="","",A89+1)</f>
      </c>
      <c r="B90" s="55"/>
      <c r="C90" s="55"/>
      <c r="D90" s="55"/>
      <c r="E90" s="55"/>
      <c r="F90" s="55"/>
      <c r="G90" s="55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7"/>
      <c r="AN90" s="56"/>
      <c r="AO90" s="58"/>
      <c r="AP90" s="59"/>
      <c r="AQ90" s="59"/>
      <c r="AR90" s="60"/>
      <c r="AS90" s="55"/>
      <c r="AT90" s="55"/>
    </row>
    <row r="91" spans="1:46" ht="15.75">
      <c r="A91" s="24">
        <f>IF(C91="","",A90+1)</f>
      </c>
      <c r="B91" s="55"/>
      <c r="C91" s="55"/>
      <c r="D91" s="55"/>
      <c r="E91" s="55"/>
      <c r="F91" s="55"/>
      <c r="G91" s="55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7"/>
      <c r="AN91" s="56"/>
      <c r="AO91" s="58"/>
      <c r="AP91" s="59"/>
      <c r="AQ91" s="59"/>
      <c r="AR91" s="60"/>
      <c r="AS91" s="55"/>
      <c r="AT91" s="55"/>
    </row>
    <row r="92" spans="1:46" ht="15.75">
      <c r="A92" s="24">
        <f>IF(C92="","",A91+1)</f>
      </c>
      <c r="B92" s="55"/>
      <c r="C92" s="55"/>
      <c r="D92" s="55"/>
      <c r="E92" s="55"/>
      <c r="F92" s="55"/>
      <c r="G92" s="55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7"/>
      <c r="AN92" s="56"/>
      <c r="AO92" s="58"/>
      <c r="AP92" s="59"/>
      <c r="AQ92" s="59"/>
      <c r="AR92" s="60"/>
      <c r="AS92" s="55"/>
      <c r="AT92" s="55"/>
    </row>
    <row r="93" spans="1:46" ht="15.75">
      <c r="A93" s="24">
        <f>IF(C93="","",A92+1)</f>
      </c>
      <c r="B93" s="55"/>
      <c r="C93" s="55"/>
      <c r="D93" s="55"/>
      <c r="E93" s="55"/>
      <c r="F93" s="55"/>
      <c r="G93" s="55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7"/>
      <c r="AN93" s="56"/>
      <c r="AO93" s="58"/>
      <c r="AP93" s="59"/>
      <c r="AQ93" s="59"/>
      <c r="AR93" s="60"/>
      <c r="AS93" s="55"/>
      <c r="AT93" s="55"/>
    </row>
    <row r="94" spans="1:46" ht="15.75">
      <c r="A94" s="24">
        <f>IF(C94="","",A93+1)</f>
      </c>
      <c r="B94" s="55"/>
      <c r="C94" s="55"/>
      <c r="D94" s="55"/>
      <c r="E94" s="55"/>
      <c r="F94" s="55"/>
      <c r="G94" s="55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7"/>
      <c r="AN94" s="56"/>
      <c r="AO94" s="58"/>
      <c r="AP94" s="59"/>
      <c r="AQ94" s="59"/>
      <c r="AR94" s="60"/>
      <c r="AS94" s="55"/>
      <c r="AT94" s="55"/>
    </row>
    <row r="95" spans="1:46" ht="15.75">
      <c r="A95" s="24">
        <f>IF(C95="","",A94+1)</f>
      </c>
      <c r="B95" s="55"/>
      <c r="C95" s="55"/>
      <c r="D95" s="55"/>
      <c r="E95" s="55"/>
      <c r="F95" s="55"/>
      <c r="G95" s="55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7"/>
      <c r="AN95" s="56"/>
      <c r="AO95" s="58"/>
      <c r="AP95" s="59"/>
      <c r="AQ95" s="59"/>
      <c r="AR95" s="60"/>
      <c r="AS95" s="55"/>
      <c r="AT95" s="55"/>
    </row>
    <row r="96" spans="1:46" ht="15.75">
      <c r="A96" s="24">
        <f>IF(C96="","",A95+1)</f>
      </c>
      <c r="B96" s="55"/>
      <c r="C96" s="55"/>
      <c r="D96" s="55"/>
      <c r="E96" s="55"/>
      <c r="F96" s="55"/>
      <c r="G96" s="55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7"/>
      <c r="AN96" s="56"/>
      <c r="AO96" s="58"/>
      <c r="AP96" s="59"/>
      <c r="AQ96" s="59"/>
      <c r="AR96" s="60"/>
      <c r="AS96" s="55"/>
      <c r="AT96" s="55"/>
    </row>
    <row r="97" spans="1:46" ht="15.75">
      <c r="A97" s="24">
        <f>IF(C97="","",A96+1)</f>
      </c>
      <c r="B97" s="55"/>
      <c r="C97" s="55"/>
      <c r="D97" s="55"/>
      <c r="E97" s="55"/>
      <c r="F97" s="55"/>
      <c r="G97" s="55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7"/>
      <c r="AN97" s="56"/>
      <c r="AO97" s="58"/>
      <c r="AP97" s="59"/>
      <c r="AQ97" s="59"/>
      <c r="AR97" s="60"/>
      <c r="AS97" s="55"/>
      <c r="AT97" s="55"/>
    </row>
    <row r="98" spans="1:46" ht="15.75">
      <c r="A98" s="24">
        <f>IF(C98="","",A97+1)</f>
      </c>
      <c r="B98" s="55"/>
      <c r="C98" s="55"/>
      <c r="D98" s="55"/>
      <c r="E98" s="55"/>
      <c r="F98" s="55"/>
      <c r="G98" s="55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7"/>
      <c r="AN98" s="56"/>
      <c r="AO98" s="58"/>
      <c r="AP98" s="59"/>
      <c r="AQ98" s="59"/>
      <c r="AR98" s="60"/>
      <c r="AS98" s="55"/>
      <c r="AT98" s="55"/>
    </row>
    <row r="99" spans="1:46" ht="15.75">
      <c r="A99" s="24">
        <f>IF(C99="","",A98+1)</f>
      </c>
      <c r="B99" s="55"/>
      <c r="C99" s="55"/>
      <c r="D99" s="55"/>
      <c r="E99" s="55"/>
      <c r="F99" s="55"/>
      <c r="G99" s="55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7"/>
      <c r="AN99" s="56"/>
      <c r="AO99" s="58"/>
      <c r="AP99" s="59"/>
      <c r="AQ99" s="59"/>
      <c r="AR99" s="60"/>
      <c r="AS99" s="55"/>
      <c r="AT99" s="55"/>
    </row>
    <row r="100" spans="1:46" ht="15.75">
      <c r="A100" s="24">
        <f>IF(C100="","",A99+1)</f>
      </c>
      <c r="B100" s="55"/>
      <c r="C100" s="55"/>
      <c r="D100" s="55"/>
      <c r="E100" s="55"/>
      <c r="F100" s="55"/>
      <c r="G100" s="55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7"/>
      <c r="AN100" s="56"/>
      <c r="AO100" s="58"/>
      <c r="AP100" s="59"/>
      <c r="AQ100" s="59"/>
      <c r="AR100" s="60"/>
      <c r="AS100" s="55"/>
      <c r="AT100" s="55"/>
    </row>
    <row r="101" spans="1:46" ht="15.75">
      <c r="A101" s="24">
        <f>IF(C101="","",A100+1)</f>
      </c>
      <c r="B101" s="55"/>
      <c r="C101" s="55"/>
      <c r="D101" s="55"/>
      <c r="E101" s="55"/>
      <c r="F101" s="55"/>
      <c r="G101" s="55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7"/>
      <c r="AN101" s="56"/>
      <c r="AO101" s="58"/>
      <c r="AP101" s="59"/>
      <c r="AQ101" s="59"/>
      <c r="AR101" s="60"/>
      <c r="AS101" s="55"/>
      <c r="AT101" s="55"/>
    </row>
    <row r="102" spans="1:46" ht="15.75">
      <c r="A102" s="24">
        <f>IF(C102="","",A101+1)</f>
      </c>
      <c r="B102" s="55"/>
      <c r="C102" s="55"/>
      <c r="D102" s="55"/>
      <c r="E102" s="55"/>
      <c r="F102" s="55"/>
      <c r="G102" s="55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7"/>
      <c r="AN102" s="56"/>
      <c r="AO102" s="58"/>
      <c r="AP102" s="59"/>
      <c r="AQ102" s="59"/>
      <c r="AR102" s="60"/>
      <c r="AS102" s="55"/>
      <c r="AT102" s="55"/>
    </row>
    <row r="103" spans="1:46" ht="15.75">
      <c r="A103" s="24">
        <f>IF(C103="","",A102+1)</f>
      </c>
      <c r="B103" s="55"/>
      <c r="C103" s="55"/>
      <c r="D103" s="55"/>
      <c r="E103" s="55"/>
      <c r="F103" s="55"/>
      <c r="G103" s="55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7"/>
      <c r="AN103" s="56"/>
      <c r="AO103" s="58"/>
      <c r="AP103" s="59"/>
      <c r="AQ103" s="59"/>
      <c r="AR103" s="60"/>
      <c r="AS103" s="55"/>
      <c r="AT103" s="55"/>
    </row>
    <row r="104" spans="1:46" ht="15.75">
      <c r="A104" s="24">
        <f>IF(C104="","",A103+1)</f>
      </c>
      <c r="B104" s="55"/>
      <c r="C104" s="55"/>
      <c r="D104" s="55"/>
      <c r="E104" s="55"/>
      <c r="F104" s="55"/>
      <c r="G104" s="55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7"/>
      <c r="AN104" s="56"/>
      <c r="AO104" s="58"/>
      <c r="AP104" s="59"/>
      <c r="AQ104" s="59"/>
      <c r="AR104" s="60"/>
      <c r="AS104" s="55"/>
      <c r="AT104" s="55"/>
    </row>
    <row r="105" spans="1:46" ht="15.75">
      <c r="A105" s="24">
        <f>IF(C105="","",A104+1)</f>
      </c>
      <c r="B105" s="55"/>
      <c r="C105" s="55"/>
      <c r="D105" s="55"/>
      <c r="E105" s="55"/>
      <c r="F105" s="55"/>
      <c r="G105" s="55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7"/>
      <c r="AN105" s="56"/>
      <c r="AO105" s="58"/>
      <c r="AP105" s="59"/>
      <c r="AQ105" s="59"/>
      <c r="AR105" s="60"/>
      <c r="AS105" s="55"/>
      <c r="AT105" s="55"/>
    </row>
    <row r="106" spans="1:46" ht="15.75">
      <c r="A106" s="24">
        <f>IF(C106="","",A105+1)</f>
      </c>
      <c r="B106" s="55"/>
      <c r="C106" s="55"/>
      <c r="D106" s="55"/>
      <c r="E106" s="55"/>
      <c r="F106" s="55"/>
      <c r="G106" s="55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7"/>
      <c r="AN106" s="56"/>
      <c r="AO106" s="58"/>
      <c r="AP106" s="59"/>
      <c r="AQ106" s="59"/>
      <c r="AR106" s="60"/>
      <c r="AS106" s="55"/>
      <c r="AT106" s="55"/>
    </row>
    <row r="107" spans="1:46" ht="15.75">
      <c r="A107" s="24">
        <f>IF(C107="","",A106+1)</f>
      </c>
      <c r="B107" s="55"/>
      <c r="C107" s="55"/>
      <c r="D107" s="55"/>
      <c r="E107" s="55"/>
      <c r="F107" s="55"/>
      <c r="G107" s="55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7"/>
      <c r="AN107" s="56"/>
      <c r="AO107" s="58"/>
      <c r="AP107" s="59"/>
      <c r="AQ107" s="59"/>
      <c r="AR107" s="60"/>
      <c r="AS107" s="55"/>
      <c r="AT107" s="55"/>
    </row>
    <row r="108" spans="1:46" ht="15.75">
      <c r="A108" s="24">
        <f>IF(C108="","",A107+1)</f>
      </c>
      <c r="B108" s="55"/>
      <c r="C108" s="55"/>
      <c r="D108" s="55"/>
      <c r="E108" s="55"/>
      <c r="F108" s="55"/>
      <c r="G108" s="55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7"/>
      <c r="AN108" s="56"/>
      <c r="AO108" s="58"/>
      <c r="AP108" s="59"/>
      <c r="AQ108" s="59"/>
      <c r="AR108" s="60"/>
      <c r="AS108" s="55"/>
      <c r="AT108" s="55"/>
    </row>
    <row r="109" spans="1:46" ht="15.75">
      <c r="A109" s="24">
        <f>IF(C109="","",A108+1)</f>
      </c>
      <c r="B109" s="55"/>
      <c r="C109" s="55"/>
      <c r="D109" s="55"/>
      <c r="E109" s="55"/>
      <c r="F109" s="55"/>
      <c r="G109" s="55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7"/>
      <c r="AN109" s="56"/>
      <c r="AO109" s="58"/>
      <c r="AP109" s="59"/>
      <c r="AQ109" s="59"/>
      <c r="AR109" s="60"/>
      <c r="AS109" s="55"/>
      <c r="AT109" s="55"/>
    </row>
    <row r="110" spans="1:46" ht="15.75">
      <c r="A110" s="24">
        <f>IF(C110="","",A109+1)</f>
      </c>
      <c r="B110" s="55"/>
      <c r="C110" s="55"/>
      <c r="D110" s="55"/>
      <c r="E110" s="55"/>
      <c r="F110" s="55"/>
      <c r="G110" s="55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7"/>
      <c r="AN110" s="56"/>
      <c r="AO110" s="58"/>
      <c r="AP110" s="59"/>
      <c r="AQ110" s="59"/>
      <c r="AR110" s="60"/>
      <c r="AS110" s="55"/>
      <c r="AT110" s="55"/>
    </row>
    <row r="111" spans="1:46" ht="15.75">
      <c r="A111" s="24">
        <f>IF(C111="","",A110+1)</f>
      </c>
      <c r="B111" s="55"/>
      <c r="C111" s="55"/>
      <c r="D111" s="55"/>
      <c r="E111" s="55"/>
      <c r="F111" s="55"/>
      <c r="G111" s="55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7"/>
      <c r="AN111" s="56"/>
      <c r="AO111" s="58"/>
      <c r="AP111" s="59"/>
      <c r="AQ111" s="59"/>
      <c r="AR111" s="60"/>
      <c r="AS111" s="55"/>
      <c r="AT111" s="55"/>
    </row>
    <row r="112" spans="1:46" ht="15.75">
      <c r="A112" s="24">
        <f>IF(C112="","",A111+1)</f>
      </c>
      <c r="B112" s="55"/>
      <c r="C112" s="55"/>
      <c r="D112" s="55"/>
      <c r="E112" s="55"/>
      <c r="F112" s="55"/>
      <c r="G112" s="55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7"/>
      <c r="AN112" s="56"/>
      <c r="AO112" s="58"/>
      <c r="AP112" s="59"/>
      <c r="AQ112" s="59"/>
      <c r="AR112" s="60"/>
      <c r="AS112" s="55"/>
      <c r="AT112" s="55"/>
    </row>
    <row r="113" spans="1:46" ht="15.75">
      <c r="A113" s="24">
        <f>IF(C113="","",A112+1)</f>
      </c>
      <c r="B113" s="55"/>
      <c r="C113" s="55"/>
      <c r="D113" s="55"/>
      <c r="E113" s="55"/>
      <c r="F113" s="55"/>
      <c r="G113" s="55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7"/>
      <c r="AN113" s="56"/>
      <c r="AO113" s="58"/>
      <c r="AP113" s="59"/>
      <c r="AQ113" s="59"/>
      <c r="AR113" s="60"/>
      <c r="AS113" s="55"/>
      <c r="AT113" s="55"/>
    </row>
    <row r="114" spans="1:46" ht="15.75">
      <c r="A114" s="24">
        <f>IF(C114="","",A113+1)</f>
      </c>
      <c r="B114" s="55"/>
      <c r="C114" s="55"/>
      <c r="D114" s="55"/>
      <c r="E114" s="55"/>
      <c r="F114" s="55"/>
      <c r="G114" s="55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7"/>
      <c r="AN114" s="56"/>
      <c r="AO114" s="58"/>
      <c r="AP114" s="59"/>
      <c r="AQ114" s="59"/>
      <c r="AR114" s="60"/>
      <c r="AS114" s="55"/>
      <c r="AT114" s="55"/>
    </row>
    <row r="115" spans="1:46" ht="15.75">
      <c r="A115" s="24">
        <f>IF(C115="","",A114+1)</f>
      </c>
      <c r="B115" s="55"/>
      <c r="C115" s="55"/>
      <c r="D115" s="55"/>
      <c r="E115" s="55"/>
      <c r="F115" s="55"/>
      <c r="G115" s="55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7"/>
      <c r="AN115" s="56"/>
      <c r="AO115" s="58"/>
      <c r="AP115" s="59"/>
      <c r="AQ115" s="59"/>
      <c r="AR115" s="60"/>
      <c r="AS115" s="55"/>
      <c r="AT115" s="55"/>
    </row>
    <row r="116" spans="1:46" ht="15.75">
      <c r="A116" s="24">
        <f>IF(C116="","",A115+1)</f>
      </c>
      <c r="B116" s="55"/>
      <c r="C116" s="55"/>
      <c r="D116" s="55"/>
      <c r="E116" s="55"/>
      <c r="F116" s="55"/>
      <c r="G116" s="55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7"/>
      <c r="AN116" s="56"/>
      <c r="AO116" s="58"/>
      <c r="AP116" s="59"/>
      <c r="AQ116" s="59"/>
      <c r="AR116" s="60"/>
      <c r="AS116" s="55"/>
      <c r="AT116" s="55"/>
    </row>
    <row r="117" spans="1:46" ht="15.75">
      <c r="A117" s="24">
        <f>IF(C117="","",A116+1)</f>
      </c>
      <c r="B117" s="55"/>
      <c r="C117" s="55"/>
      <c r="D117" s="55"/>
      <c r="E117" s="55"/>
      <c r="F117" s="55"/>
      <c r="G117" s="55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7"/>
      <c r="AN117" s="56"/>
      <c r="AO117" s="58"/>
      <c r="AP117" s="59"/>
      <c r="AQ117" s="59"/>
      <c r="AR117" s="60"/>
      <c r="AS117" s="55"/>
      <c r="AT117" s="55"/>
    </row>
    <row r="118" spans="1:46" ht="15.75">
      <c r="A118" s="24">
        <f>IF(C118="","",A117+1)</f>
      </c>
      <c r="B118" s="55"/>
      <c r="C118" s="55"/>
      <c r="D118" s="55"/>
      <c r="E118" s="55"/>
      <c r="F118" s="55"/>
      <c r="G118" s="55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7"/>
      <c r="AN118" s="56"/>
      <c r="AO118" s="58"/>
      <c r="AP118" s="59"/>
      <c r="AQ118" s="59"/>
      <c r="AR118" s="60"/>
      <c r="AS118" s="55"/>
      <c r="AT118" s="55"/>
    </row>
    <row r="119" spans="1:46" ht="15.75">
      <c r="A119" s="24">
        <f>IF(C119="","",A118+1)</f>
      </c>
      <c r="B119" s="55"/>
      <c r="C119" s="55"/>
      <c r="D119" s="55"/>
      <c r="E119" s="55"/>
      <c r="F119" s="55"/>
      <c r="G119" s="55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7"/>
      <c r="AN119" s="56"/>
      <c r="AO119" s="58"/>
      <c r="AP119" s="59"/>
      <c r="AQ119" s="59"/>
      <c r="AR119" s="60"/>
      <c r="AS119" s="55"/>
      <c r="AT119" s="55"/>
    </row>
    <row r="120" spans="1:46" ht="15.75">
      <c r="A120" s="24">
        <f>IF(C120="","",A119+1)</f>
      </c>
      <c r="B120" s="55"/>
      <c r="C120" s="55"/>
      <c r="D120" s="55"/>
      <c r="E120" s="55"/>
      <c r="F120" s="55"/>
      <c r="G120" s="55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7"/>
      <c r="AN120" s="56"/>
      <c r="AO120" s="58"/>
      <c r="AP120" s="59"/>
      <c r="AQ120" s="59"/>
      <c r="AR120" s="60"/>
      <c r="AS120" s="55"/>
      <c r="AT120" s="55"/>
    </row>
    <row r="121" spans="1:46" ht="15.75">
      <c r="A121" s="24">
        <f>IF(C121="","",A120+1)</f>
      </c>
      <c r="B121" s="55"/>
      <c r="C121" s="55"/>
      <c r="D121" s="55"/>
      <c r="E121" s="55"/>
      <c r="F121" s="55"/>
      <c r="G121" s="55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7"/>
      <c r="AN121" s="56"/>
      <c r="AO121" s="58"/>
      <c r="AP121" s="59"/>
      <c r="AQ121" s="59"/>
      <c r="AR121" s="60"/>
      <c r="AS121" s="55"/>
      <c r="AT121" s="55"/>
    </row>
    <row r="122" spans="1:46" ht="15.75">
      <c r="A122" s="24">
        <f>IF(C122="","",A121+1)</f>
      </c>
      <c r="B122" s="55"/>
      <c r="C122" s="55"/>
      <c r="D122" s="55"/>
      <c r="E122" s="55"/>
      <c r="F122" s="55"/>
      <c r="G122" s="55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7"/>
      <c r="AN122" s="56"/>
      <c r="AO122" s="58"/>
      <c r="AP122" s="59"/>
      <c r="AQ122" s="59"/>
      <c r="AR122" s="60"/>
      <c r="AS122" s="55"/>
      <c r="AT122" s="55"/>
    </row>
    <row r="123" spans="1:46" ht="15.75">
      <c r="A123" s="24">
        <f>IF(C123="","",A122+1)</f>
      </c>
      <c r="B123" s="55"/>
      <c r="C123" s="55"/>
      <c r="D123" s="55"/>
      <c r="E123" s="55"/>
      <c r="F123" s="55"/>
      <c r="G123" s="55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7"/>
      <c r="AN123" s="56"/>
      <c r="AO123" s="58"/>
      <c r="AP123" s="59"/>
      <c r="AQ123" s="59"/>
      <c r="AR123" s="60"/>
      <c r="AS123" s="55"/>
      <c r="AT123" s="55"/>
    </row>
    <row r="124" spans="1:46" ht="15.75">
      <c r="A124" s="24">
        <f>IF(C124="","",A123+1)</f>
      </c>
      <c r="B124" s="55"/>
      <c r="C124" s="55"/>
      <c r="D124" s="55"/>
      <c r="E124" s="55"/>
      <c r="F124" s="55"/>
      <c r="G124" s="55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7"/>
      <c r="AN124" s="56"/>
      <c r="AO124" s="58"/>
      <c r="AP124" s="59"/>
      <c r="AQ124" s="59"/>
      <c r="AR124" s="60"/>
      <c r="AS124" s="55"/>
      <c r="AT124" s="55"/>
    </row>
    <row r="125" spans="1:46" ht="15.75">
      <c r="A125" s="24">
        <f>IF(C125="","",A124+1)</f>
      </c>
      <c r="B125" s="55"/>
      <c r="C125" s="55"/>
      <c r="D125" s="55"/>
      <c r="E125" s="55"/>
      <c r="F125" s="55"/>
      <c r="G125" s="55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7"/>
      <c r="AN125" s="56"/>
      <c r="AO125" s="58"/>
      <c r="AP125" s="59"/>
      <c r="AQ125" s="59"/>
      <c r="AR125" s="60"/>
      <c r="AS125" s="55"/>
      <c r="AT125" s="55"/>
    </row>
    <row r="126" spans="1:46" ht="15.75">
      <c r="A126" s="24">
        <f>IF(C126="","",A125+1)</f>
      </c>
      <c r="B126" s="55"/>
      <c r="C126" s="55"/>
      <c r="D126" s="55"/>
      <c r="E126" s="55"/>
      <c r="F126" s="55"/>
      <c r="G126" s="55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7"/>
      <c r="AN126" s="56"/>
      <c r="AO126" s="58"/>
      <c r="AP126" s="59"/>
      <c r="AQ126" s="59"/>
      <c r="AR126" s="60"/>
      <c r="AS126" s="55"/>
      <c r="AT126" s="55"/>
    </row>
    <row r="127" spans="1:46" ht="15.75">
      <c r="A127" s="24">
        <f>IF(C127="","",A126+1)</f>
      </c>
      <c r="B127" s="55"/>
      <c r="C127" s="55"/>
      <c r="D127" s="55"/>
      <c r="E127" s="55"/>
      <c r="F127" s="55"/>
      <c r="G127" s="55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7"/>
      <c r="AN127" s="56"/>
      <c r="AO127" s="58"/>
      <c r="AP127" s="59"/>
      <c r="AQ127" s="59"/>
      <c r="AR127" s="60"/>
      <c r="AS127" s="55"/>
      <c r="AT127" s="55"/>
    </row>
    <row r="128" spans="1:46" ht="15.75">
      <c r="A128" s="24">
        <f>IF(C128="","",A127+1)</f>
      </c>
      <c r="B128" s="55"/>
      <c r="C128" s="55"/>
      <c r="D128" s="55"/>
      <c r="E128" s="55"/>
      <c r="F128" s="55"/>
      <c r="G128" s="55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7"/>
      <c r="AN128" s="56"/>
      <c r="AO128" s="58"/>
      <c r="AP128" s="59"/>
      <c r="AQ128" s="59"/>
      <c r="AR128" s="60"/>
      <c r="AS128" s="55"/>
      <c r="AT128" s="55"/>
    </row>
    <row r="129" spans="1:46" ht="15.75">
      <c r="A129" s="24">
        <f>IF(C129="","",A128+1)</f>
      </c>
      <c r="B129" s="55"/>
      <c r="C129" s="55"/>
      <c r="D129" s="55"/>
      <c r="E129" s="55"/>
      <c r="F129" s="55"/>
      <c r="G129" s="55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7"/>
      <c r="AN129" s="56"/>
      <c r="AO129" s="58"/>
      <c r="AP129" s="59"/>
      <c r="AQ129" s="59"/>
      <c r="AR129" s="60"/>
      <c r="AS129" s="55"/>
      <c r="AT129" s="55"/>
    </row>
    <row r="130" spans="1:46" ht="15.75">
      <c r="A130" s="24">
        <f>IF(C130="","",A129+1)</f>
      </c>
      <c r="B130" s="55"/>
      <c r="C130" s="55"/>
      <c r="D130" s="55"/>
      <c r="E130" s="55"/>
      <c r="F130" s="55"/>
      <c r="G130" s="55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7"/>
      <c r="AN130" s="56"/>
      <c r="AO130" s="58"/>
      <c r="AP130" s="59"/>
      <c r="AQ130" s="59"/>
      <c r="AR130" s="60"/>
      <c r="AS130" s="55"/>
      <c r="AT130" s="55"/>
    </row>
    <row r="131" spans="1:46" ht="15.75">
      <c r="A131" s="24">
        <f>IF(C131="","",A130+1)</f>
      </c>
      <c r="B131" s="55"/>
      <c r="C131" s="55"/>
      <c r="D131" s="55"/>
      <c r="E131" s="55"/>
      <c r="F131" s="55"/>
      <c r="G131" s="55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7"/>
      <c r="AN131" s="56"/>
      <c r="AO131" s="58"/>
      <c r="AP131" s="59"/>
      <c r="AQ131" s="59"/>
      <c r="AR131" s="60"/>
      <c r="AS131" s="55"/>
      <c r="AT131" s="55"/>
    </row>
    <row r="132" spans="1:46" ht="15.75">
      <c r="A132" s="24">
        <f>IF(C132="","",A131+1)</f>
      </c>
      <c r="B132" s="55"/>
      <c r="C132" s="55"/>
      <c r="D132" s="55"/>
      <c r="E132" s="55"/>
      <c r="F132" s="55"/>
      <c r="G132" s="55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7"/>
      <c r="AN132" s="56"/>
      <c r="AO132" s="58"/>
      <c r="AP132" s="59"/>
      <c r="AQ132" s="59"/>
      <c r="AR132" s="60"/>
      <c r="AS132" s="55"/>
      <c r="AT132" s="55"/>
    </row>
    <row r="133" spans="1:46" ht="15.75">
      <c r="A133" s="24">
        <f>IF(C133="","",A132+1)</f>
      </c>
      <c r="B133" s="55"/>
      <c r="C133" s="55"/>
      <c r="D133" s="55"/>
      <c r="E133" s="55"/>
      <c r="F133" s="55"/>
      <c r="G133" s="55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7"/>
      <c r="AN133" s="56"/>
      <c r="AO133" s="58"/>
      <c r="AP133" s="59"/>
      <c r="AQ133" s="59"/>
      <c r="AR133" s="60"/>
      <c r="AS133" s="55"/>
      <c r="AT133" s="55"/>
    </row>
    <row r="134" spans="1:46" ht="15.75">
      <c r="A134" s="24">
        <f>IF(C134="","",A133+1)</f>
      </c>
      <c r="B134" s="55"/>
      <c r="C134" s="55"/>
      <c r="D134" s="55"/>
      <c r="E134" s="55"/>
      <c r="F134" s="55"/>
      <c r="G134" s="55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7"/>
      <c r="AN134" s="56"/>
      <c r="AO134" s="58"/>
      <c r="AP134" s="59"/>
      <c r="AQ134" s="59"/>
      <c r="AR134" s="60"/>
      <c r="AS134" s="55"/>
      <c r="AT134" s="55"/>
    </row>
    <row r="135" spans="1:46" ht="15.75">
      <c r="A135" s="24">
        <f>IF(C135="","",A134+1)</f>
      </c>
      <c r="B135" s="55"/>
      <c r="C135" s="55"/>
      <c r="D135" s="55"/>
      <c r="E135" s="55"/>
      <c r="F135" s="55"/>
      <c r="G135" s="55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7"/>
      <c r="AN135" s="56"/>
      <c r="AO135" s="58"/>
      <c r="AP135" s="59"/>
      <c r="AQ135" s="59"/>
      <c r="AR135" s="60"/>
      <c r="AS135" s="55"/>
      <c r="AT135" s="55"/>
    </row>
    <row r="136" spans="1:46" ht="15.75">
      <c r="A136" s="24">
        <f>IF(C136="","",A135+1)</f>
      </c>
      <c r="B136" s="55"/>
      <c r="C136" s="55"/>
      <c r="D136" s="55"/>
      <c r="E136" s="55"/>
      <c r="F136" s="55"/>
      <c r="G136" s="55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7"/>
      <c r="AN136" s="56"/>
      <c r="AO136" s="58"/>
      <c r="AP136" s="59"/>
      <c r="AQ136" s="59"/>
      <c r="AR136" s="60"/>
      <c r="AS136" s="55"/>
      <c r="AT136" s="55"/>
    </row>
    <row r="137" spans="1:46" ht="15.75">
      <c r="A137" s="24">
        <f>IF(C137="","",A136+1)</f>
      </c>
      <c r="B137" s="55"/>
      <c r="C137" s="55"/>
      <c r="D137" s="55"/>
      <c r="E137" s="55"/>
      <c r="F137" s="55"/>
      <c r="G137" s="55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7"/>
      <c r="AN137" s="56"/>
      <c r="AO137" s="58"/>
      <c r="AP137" s="59"/>
      <c r="AQ137" s="59"/>
      <c r="AR137" s="60"/>
      <c r="AS137" s="55"/>
      <c r="AT137" s="55"/>
    </row>
    <row r="138" spans="1:46" ht="15.75">
      <c r="A138" s="24">
        <f>IF(C138="","",A137+1)</f>
      </c>
      <c r="B138" s="55"/>
      <c r="C138" s="55"/>
      <c r="D138" s="55"/>
      <c r="E138" s="55"/>
      <c r="F138" s="55"/>
      <c r="G138" s="55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7"/>
      <c r="AN138" s="56"/>
      <c r="AO138" s="58"/>
      <c r="AP138" s="59"/>
      <c r="AQ138" s="59"/>
      <c r="AR138" s="60"/>
      <c r="AS138" s="55"/>
      <c r="AT138" s="55"/>
    </row>
    <row r="139" spans="1:46" ht="15.75">
      <c r="A139" s="24">
        <f>IF(C139="","",A138+1)</f>
      </c>
      <c r="B139" s="55"/>
      <c r="C139" s="55"/>
      <c r="D139" s="55"/>
      <c r="E139" s="55"/>
      <c r="F139" s="55"/>
      <c r="G139" s="55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7"/>
      <c r="AN139" s="56"/>
      <c r="AO139" s="58"/>
      <c r="AP139" s="59"/>
      <c r="AQ139" s="59"/>
      <c r="AR139" s="60"/>
      <c r="AS139" s="55"/>
      <c r="AT139" s="55"/>
    </row>
    <row r="140" spans="1:46" ht="15.75">
      <c r="A140" s="24">
        <f>IF(C140="","",A139+1)</f>
      </c>
      <c r="B140" s="55"/>
      <c r="C140" s="55"/>
      <c r="D140" s="55"/>
      <c r="E140" s="55"/>
      <c r="F140" s="55"/>
      <c r="G140" s="55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7"/>
      <c r="AN140" s="56"/>
      <c r="AO140" s="58"/>
      <c r="AP140" s="59"/>
      <c r="AQ140" s="59"/>
      <c r="AR140" s="60"/>
      <c r="AS140" s="55"/>
      <c r="AT140" s="55"/>
    </row>
    <row r="141" spans="1:46" ht="15.75">
      <c r="A141" s="24">
        <f>IF(C141="","",A140+1)</f>
      </c>
      <c r="B141" s="55"/>
      <c r="C141" s="55"/>
      <c r="D141" s="55"/>
      <c r="E141" s="55"/>
      <c r="F141" s="55"/>
      <c r="G141" s="55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7"/>
      <c r="AN141" s="56"/>
      <c r="AO141" s="58"/>
      <c r="AP141" s="59"/>
      <c r="AQ141" s="59"/>
      <c r="AR141" s="60"/>
      <c r="AS141" s="55"/>
      <c r="AT141" s="55"/>
    </row>
    <row r="142" spans="1:46" ht="15.75">
      <c r="A142" s="24">
        <f>IF(C142="","",A141+1)</f>
      </c>
      <c r="B142" s="55"/>
      <c r="C142" s="55"/>
      <c r="D142" s="55"/>
      <c r="E142" s="55"/>
      <c r="F142" s="55"/>
      <c r="G142" s="55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7"/>
      <c r="AN142" s="56"/>
      <c r="AO142" s="58"/>
      <c r="AP142" s="59"/>
      <c r="AQ142" s="59"/>
      <c r="AR142" s="60"/>
      <c r="AS142" s="55"/>
      <c r="AT142" s="55"/>
    </row>
    <row r="143" spans="1:46" ht="15.75">
      <c r="A143" s="24">
        <f>IF(C143="","",A142+1)</f>
      </c>
      <c r="B143" s="55"/>
      <c r="C143" s="55"/>
      <c r="D143" s="55"/>
      <c r="E143" s="55"/>
      <c r="F143" s="55"/>
      <c r="G143" s="55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7"/>
      <c r="AN143" s="56"/>
      <c r="AO143" s="58"/>
      <c r="AP143" s="59"/>
      <c r="AQ143" s="59"/>
      <c r="AR143" s="60"/>
      <c r="AS143" s="55"/>
      <c r="AT143" s="55"/>
    </row>
    <row r="144" spans="1:46" ht="15.75">
      <c r="A144" s="24">
        <f>IF(C144="","",A143+1)</f>
      </c>
      <c r="B144" s="55"/>
      <c r="C144" s="55"/>
      <c r="D144" s="55"/>
      <c r="E144" s="55"/>
      <c r="F144" s="55"/>
      <c r="G144" s="55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7"/>
      <c r="AN144" s="56"/>
      <c r="AO144" s="58"/>
      <c r="AP144" s="59"/>
      <c r="AQ144" s="59"/>
      <c r="AR144" s="60"/>
      <c r="AS144" s="55"/>
      <c r="AT144" s="55"/>
    </row>
    <row r="145" spans="1:46" ht="15.75">
      <c r="A145" s="24">
        <f>IF(C145="","",A144+1)</f>
      </c>
      <c r="B145" s="55"/>
      <c r="C145" s="55"/>
      <c r="D145" s="55"/>
      <c r="E145" s="55"/>
      <c r="F145" s="55"/>
      <c r="G145" s="55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7"/>
      <c r="AN145" s="56"/>
      <c r="AO145" s="58"/>
      <c r="AP145" s="59"/>
      <c r="AQ145" s="59"/>
      <c r="AR145" s="60"/>
      <c r="AS145" s="55"/>
      <c r="AT145" s="55"/>
    </row>
    <row r="146" spans="1:46" ht="15.75">
      <c r="A146" s="24">
        <f>IF(C146="","",A145+1)</f>
      </c>
      <c r="B146" s="55"/>
      <c r="C146" s="55"/>
      <c r="D146" s="55"/>
      <c r="E146" s="55"/>
      <c r="F146" s="55"/>
      <c r="G146" s="55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7"/>
      <c r="AN146" s="56"/>
      <c r="AO146" s="58"/>
      <c r="AP146" s="59"/>
      <c r="AQ146" s="59"/>
      <c r="AR146" s="60"/>
      <c r="AS146" s="55"/>
      <c r="AT146" s="55"/>
    </row>
    <row r="147" spans="1:46" ht="15.75">
      <c r="A147" s="24">
        <f>IF(C147="","",A146+1)</f>
      </c>
      <c r="B147" s="55"/>
      <c r="C147" s="55"/>
      <c r="D147" s="55"/>
      <c r="E147" s="55"/>
      <c r="F147" s="55"/>
      <c r="G147" s="55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7"/>
      <c r="AN147" s="56"/>
      <c r="AO147" s="58"/>
      <c r="AP147" s="59"/>
      <c r="AQ147" s="59"/>
      <c r="AR147" s="60"/>
      <c r="AS147" s="55"/>
      <c r="AT147" s="55"/>
    </row>
    <row r="148" spans="1:46" ht="15.75">
      <c r="A148" s="24">
        <f>IF(C148="","",A147+1)</f>
      </c>
      <c r="B148" s="55"/>
      <c r="C148" s="55"/>
      <c r="D148" s="55"/>
      <c r="E148" s="55"/>
      <c r="F148" s="55"/>
      <c r="G148" s="55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7"/>
      <c r="AN148" s="56"/>
      <c r="AO148" s="58"/>
      <c r="AP148" s="59"/>
      <c r="AQ148" s="59"/>
      <c r="AR148" s="60"/>
      <c r="AS148" s="55"/>
      <c r="AT148" s="55"/>
    </row>
    <row r="149" spans="1:46" ht="15.75">
      <c r="A149" s="24">
        <f>IF(C149="","",A148+1)</f>
      </c>
      <c r="B149" s="55"/>
      <c r="C149" s="55"/>
      <c r="D149" s="55"/>
      <c r="E149" s="55"/>
      <c r="F149" s="55"/>
      <c r="G149" s="55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7"/>
      <c r="AN149" s="56"/>
      <c r="AO149" s="58"/>
      <c r="AP149" s="59"/>
      <c r="AQ149" s="59"/>
      <c r="AR149" s="60"/>
      <c r="AS149" s="55"/>
      <c r="AT149" s="55"/>
    </row>
    <row r="150" spans="1:46" ht="15.75">
      <c r="A150" s="24">
        <f>IF(C150="","",A149+1)</f>
      </c>
      <c r="B150" s="55"/>
      <c r="C150" s="55"/>
      <c r="D150" s="55"/>
      <c r="E150" s="55"/>
      <c r="F150" s="55"/>
      <c r="G150" s="55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7"/>
      <c r="AN150" s="56"/>
      <c r="AO150" s="58"/>
      <c r="AP150" s="59"/>
      <c r="AQ150" s="59"/>
      <c r="AR150" s="60"/>
      <c r="AS150" s="55"/>
      <c r="AT150" s="55"/>
    </row>
    <row r="151" spans="1:46" ht="15.75">
      <c r="A151" s="24">
        <f>IF(C151="","",A150+1)</f>
      </c>
      <c r="B151" s="55"/>
      <c r="C151" s="55"/>
      <c r="D151" s="55"/>
      <c r="E151" s="55"/>
      <c r="F151" s="55"/>
      <c r="G151" s="55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7"/>
      <c r="AN151" s="56"/>
      <c r="AO151" s="58"/>
      <c r="AP151" s="59"/>
      <c r="AQ151" s="59"/>
      <c r="AR151" s="60"/>
      <c r="AS151" s="55"/>
      <c r="AT151" s="55"/>
    </row>
    <row r="152" spans="1:46" ht="15.75">
      <c r="A152" s="24">
        <f>IF(C152="","",A151+1)</f>
      </c>
      <c r="B152" s="55"/>
      <c r="C152" s="55"/>
      <c r="D152" s="55"/>
      <c r="E152" s="55"/>
      <c r="F152" s="55"/>
      <c r="G152" s="55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7"/>
      <c r="AN152" s="56"/>
      <c r="AO152" s="58"/>
      <c r="AP152" s="59"/>
      <c r="AQ152" s="59"/>
      <c r="AR152" s="60"/>
      <c r="AS152" s="55"/>
      <c r="AT152" s="55"/>
    </row>
    <row r="153" spans="1:46" ht="15.75">
      <c r="A153" s="24">
        <f>IF(C153="","",A152+1)</f>
      </c>
      <c r="B153" s="55"/>
      <c r="C153" s="55"/>
      <c r="D153" s="55"/>
      <c r="E153" s="55"/>
      <c r="F153" s="55"/>
      <c r="G153" s="55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7"/>
      <c r="AN153" s="56"/>
      <c r="AO153" s="58"/>
      <c r="AP153" s="59"/>
      <c r="AQ153" s="59"/>
      <c r="AR153" s="60"/>
      <c r="AS153" s="55"/>
      <c r="AT153" s="55"/>
    </row>
    <row r="154" spans="1:46" ht="15.75">
      <c r="A154" s="24">
        <f>IF(C154="","",A153+1)</f>
      </c>
      <c r="B154" s="55"/>
      <c r="C154" s="55"/>
      <c r="D154" s="55"/>
      <c r="E154" s="55"/>
      <c r="F154" s="55"/>
      <c r="G154" s="55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7"/>
      <c r="AN154" s="56"/>
      <c r="AO154" s="58"/>
      <c r="AP154" s="59"/>
      <c r="AQ154" s="59"/>
      <c r="AR154" s="60"/>
      <c r="AS154" s="55"/>
      <c r="AT154" s="55"/>
    </row>
    <row r="155" spans="1:46" ht="15.75">
      <c r="A155" s="24">
        <f>IF(C155="","",A154+1)</f>
      </c>
      <c r="B155" s="55"/>
      <c r="C155" s="55"/>
      <c r="D155" s="55"/>
      <c r="E155" s="55"/>
      <c r="F155" s="55"/>
      <c r="G155" s="55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7"/>
      <c r="AN155" s="56"/>
      <c r="AO155" s="58"/>
      <c r="AP155" s="59"/>
      <c r="AQ155" s="59"/>
      <c r="AR155" s="60"/>
      <c r="AS155" s="55"/>
      <c r="AT155" s="55"/>
    </row>
    <row r="156" spans="1:46" ht="15.75">
      <c r="A156" s="24">
        <f>IF(C156="","",A155+1)</f>
      </c>
      <c r="B156" s="55"/>
      <c r="C156" s="55"/>
      <c r="D156" s="55"/>
      <c r="E156" s="55"/>
      <c r="F156" s="55"/>
      <c r="G156" s="55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7"/>
      <c r="AN156" s="56"/>
      <c r="AO156" s="58"/>
      <c r="AP156" s="59"/>
      <c r="AQ156" s="59"/>
      <c r="AR156" s="60"/>
      <c r="AS156" s="55"/>
      <c r="AT156" s="55"/>
    </row>
    <row r="157" spans="1:46" ht="15.75">
      <c r="A157" s="24">
        <f>IF(C157="","",A156+1)</f>
      </c>
      <c r="B157" s="55"/>
      <c r="C157" s="55"/>
      <c r="D157" s="55"/>
      <c r="E157" s="55"/>
      <c r="F157" s="55"/>
      <c r="G157" s="55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7"/>
      <c r="AN157" s="56"/>
      <c r="AO157" s="58"/>
      <c r="AP157" s="59"/>
      <c r="AQ157" s="59"/>
      <c r="AR157" s="60"/>
      <c r="AS157" s="55"/>
      <c r="AT157" s="55"/>
    </row>
    <row r="158" spans="1:46" ht="15.75">
      <c r="A158" s="24">
        <f>IF(C158="","",A157+1)</f>
      </c>
      <c r="B158" s="55"/>
      <c r="C158" s="55"/>
      <c r="D158" s="55"/>
      <c r="E158" s="55"/>
      <c r="F158" s="55"/>
      <c r="G158" s="55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7"/>
      <c r="AN158" s="56"/>
      <c r="AO158" s="58"/>
      <c r="AP158" s="59"/>
      <c r="AQ158" s="59"/>
      <c r="AR158" s="60"/>
      <c r="AS158" s="55"/>
      <c r="AT158" s="55"/>
    </row>
    <row r="159" spans="1:46" ht="15.75">
      <c r="A159" s="24">
        <f>IF(C159="","",A158+1)</f>
      </c>
      <c r="B159" s="55"/>
      <c r="C159" s="55"/>
      <c r="D159" s="55"/>
      <c r="E159" s="55"/>
      <c r="F159" s="55"/>
      <c r="G159" s="55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7"/>
      <c r="AN159" s="56"/>
      <c r="AO159" s="58"/>
      <c r="AP159" s="59"/>
      <c r="AQ159" s="59"/>
      <c r="AR159" s="60"/>
      <c r="AS159" s="55"/>
      <c r="AT159" s="55"/>
    </row>
    <row r="160" spans="1:46" ht="15.75">
      <c r="A160" s="24">
        <f>IF(C160="","",A159+1)</f>
      </c>
      <c r="B160" s="55"/>
      <c r="C160" s="55"/>
      <c r="D160" s="55"/>
      <c r="E160" s="55"/>
      <c r="F160" s="55"/>
      <c r="G160" s="55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7"/>
      <c r="AN160" s="56"/>
      <c r="AO160" s="58"/>
      <c r="AP160" s="59"/>
      <c r="AQ160" s="59"/>
      <c r="AR160" s="60"/>
      <c r="AS160" s="55"/>
      <c r="AT160" s="55"/>
    </row>
    <row r="161" spans="1:46" ht="15.75">
      <c r="A161" s="24">
        <f>IF(C161="","",A160+1)</f>
      </c>
      <c r="B161" s="55"/>
      <c r="C161" s="55"/>
      <c r="D161" s="55"/>
      <c r="E161" s="55"/>
      <c r="F161" s="55"/>
      <c r="G161" s="55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7"/>
      <c r="AN161" s="56"/>
      <c r="AO161" s="58"/>
      <c r="AP161" s="59"/>
      <c r="AQ161" s="59"/>
      <c r="AR161" s="60"/>
      <c r="AS161" s="55"/>
      <c r="AT161" s="55"/>
    </row>
    <row r="162" spans="1:46" ht="15.75">
      <c r="A162" s="24">
        <f>IF(C162="","",A161+1)</f>
      </c>
      <c r="B162" s="55"/>
      <c r="C162" s="55"/>
      <c r="D162" s="55"/>
      <c r="E162" s="55"/>
      <c r="F162" s="55"/>
      <c r="G162" s="55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7"/>
      <c r="AN162" s="56"/>
      <c r="AO162" s="58"/>
      <c r="AP162" s="59"/>
      <c r="AQ162" s="59"/>
      <c r="AR162" s="60"/>
      <c r="AS162" s="55"/>
      <c r="AT162" s="55"/>
    </row>
    <row r="163" spans="1:46" ht="15.75">
      <c r="A163" s="24">
        <f>IF(C163="","",A162+1)</f>
      </c>
      <c r="B163" s="55"/>
      <c r="C163" s="55"/>
      <c r="D163" s="55"/>
      <c r="E163" s="55"/>
      <c r="F163" s="55"/>
      <c r="G163" s="55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7"/>
      <c r="AN163" s="56"/>
      <c r="AO163" s="58"/>
      <c r="AP163" s="59"/>
      <c r="AQ163" s="59"/>
      <c r="AR163" s="60"/>
      <c r="AS163" s="55"/>
      <c r="AT163" s="55"/>
    </row>
    <row r="164" spans="1:46" ht="15.75">
      <c r="A164" s="24">
        <f>IF(C164="","",A163+1)</f>
      </c>
      <c r="B164" s="55"/>
      <c r="C164" s="55"/>
      <c r="D164" s="55"/>
      <c r="E164" s="55"/>
      <c r="F164" s="55"/>
      <c r="G164" s="55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7"/>
      <c r="AN164" s="56"/>
      <c r="AO164" s="58"/>
      <c r="AP164" s="59"/>
      <c r="AQ164" s="59"/>
      <c r="AR164" s="60"/>
      <c r="AS164" s="55"/>
      <c r="AT164" s="55"/>
    </row>
    <row r="165" spans="1:46" ht="15.75">
      <c r="A165" s="24">
        <f>IF(C165="","",A164+1)</f>
      </c>
      <c r="B165" s="55"/>
      <c r="C165" s="55"/>
      <c r="D165" s="55"/>
      <c r="E165" s="55"/>
      <c r="F165" s="55"/>
      <c r="G165" s="55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7"/>
      <c r="AN165" s="56"/>
      <c r="AO165" s="58"/>
      <c r="AP165" s="59"/>
      <c r="AQ165" s="59"/>
      <c r="AR165" s="60"/>
      <c r="AS165" s="55"/>
      <c r="AT165" s="55"/>
    </row>
    <row r="166" spans="1:46" ht="15.75">
      <c r="A166" s="24">
        <f>IF(C166="","",A165+1)</f>
      </c>
      <c r="B166" s="55"/>
      <c r="C166" s="55"/>
      <c r="D166" s="55"/>
      <c r="E166" s="55"/>
      <c r="F166" s="55"/>
      <c r="G166" s="55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7"/>
      <c r="AN166" s="56"/>
      <c r="AO166" s="58"/>
      <c r="AP166" s="59"/>
      <c r="AQ166" s="59"/>
      <c r="AR166" s="60"/>
      <c r="AS166" s="55"/>
      <c r="AT166" s="55"/>
    </row>
    <row r="167" spans="1:46" ht="15.75">
      <c r="A167" s="24">
        <f>IF(C167="","",A166+1)</f>
      </c>
      <c r="B167" s="55"/>
      <c r="C167" s="55"/>
      <c r="D167" s="55"/>
      <c r="E167" s="55"/>
      <c r="F167" s="55"/>
      <c r="G167" s="55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7"/>
      <c r="AN167" s="56"/>
      <c r="AO167" s="58"/>
      <c r="AP167" s="59"/>
      <c r="AQ167" s="59"/>
      <c r="AR167" s="60"/>
      <c r="AS167" s="55"/>
      <c r="AT167" s="55"/>
    </row>
    <row r="168" spans="1:46" ht="15.75">
      <c r="A168" s="24">
        <f>IF(C168="","",A167+1)</f>
      </c>
      <c r="B168" s="55"/>
      <c r="C168" s="55"/>
      <c r="D168" s="55"/>
      <c r="E168" s="55"/>
      <c r="F168" s="55"/>
      <c r="G168" s="55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7"/>
      <c r="AN168" s="56"/>
      <c r="AO168" s="58"/>
      <c r="AP168" s="59"/>
      <c r="AQ168" s="59"/>
      <c r="AR168" s="60"/>
      <c r="AS168" s="55"/>
      <c r="AT168" s="55"/>
    </row>
    <row r="169" spans="1:46" ht="15.75">
      <c r="A169" s="24">
        <f>IF(C169="","",A168+1)</f>
      </c>
      <c r="B169" s="55"/>
      <c r="C169" s="55"/>
      <c r="D169" s="55"/>
      <c r="E169" s="55"/>
      <c r="F169" s="55"/>
      <c r="G169" s="55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7"/>
      <c r="AN169" s="56"/>
      <c r="AO169" s="58"/>
      <c r="AP169" s="59"/>
      <c r="AQ169" s="59"/>
      <c r="AR169" s="60"/>
      <c r="AS169" s="55"/>
      <c r="AT169" s="55"/>
    </row>
    <row r="170" spans="1:46" ht="15.75">
      <c r="A170" s="24">
        <f>IF(C170="","",A169+1)</f>
      </c>
      <c r="B170" s="55"/>
      <c r="C170" s="55"/>
      <c r="D170" s="55"/>
      <c r="E170" s="55"/>
      <c r="F170" s="55"/>
      <c r="G170" s="55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7"/>
      <c r="AN170" s="56"/>
      <c r="AO170" s="58"/>
      <c r="AP170" s="59"/>
      <c r="AQ170" s="59"/>
      <c r="AR170" s="60"/>
      <c r="AS170" s="55"/>
      <c r="AT170" s="55"/>
    </row>
    <row r="171" spans="1:46" ht="15.75">
      <c r="A171" s="24">
        <f>IF(C171="","",A170+1)</f>
      </c>
      <c r="B171" s="55"/>
      <c r="C171" s="55"/>
      <c r="D171" s="55"/>
      <c r="E171" s="55"/>
      <c r="F171" s="55"/>
      <c r="G171" s="55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7"/>
      <c r="AN171" s="56"/>
      <c r="AO171" s="58"/>
      <c r="AP171" s="59"/>
      <c r="AQ171" s="59"/>
      <c r="AR171" s="60"/>
      <c r="AS171" s="55"/>
      <c r="AT171" s="55"/>
    </row>
    <row r="172" spans="1:46" ht="15.75">
      <c r="A172" s="24">
        <f>IF(C172="","",A171+1)</f>
      </c>
      <c r="B172" s="55"/>
      <c r="C172" s="55"/>
      <c r="D172" s="55"/>
      <c r="E172" s="55"/>
      <c r="F172" s="55"/>
      <c r="G172" s="55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7"/>
      <c r="AN172" s="56"/>
      <c r="AO172" s="58"/>
      <c r="AP172" s="59"/>
      <c r="AQ172" s="59"/>
      <c r="AR172" s="60"/>
      <c r="AS172" s="55"/>
      <c r="AT172" s="55"/>
    </row>
    <row r="173" spans="1:46" ht="15.75">
      <c r="A173" s="24">
        <f>IF(C173="","",A172+1)</f>
      </c>
      <c r="B173" s="55"/>
      <c r="C173" s="55"/>
      <c r="D173" s="55"/>
      <c r="E173" s="55"/>
      <c r="F173" s="55"/>
      <c r="G173" s="55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7"/>
      <c r="AN173" s="56"/>
      <c r="AO173" s="58"/>
      <c r="AP173" s="59"/>
      <c r="AQ173" s="59"/>
      <c r="AR173" s="60"/>
      <c r="AS173" s="55"/>
      <c r="AT173" s="55"/>
    </row>
    <row r="174" spans="1:46" ht="15.75">
      <c r="A174" s="24">
        <f>IF(C174="","",A173+1)</f>
      </c>
      <c r="B174" s="55"/>
      <c r="C174" s="55"/>
      <c r="D174" s="55"/>
      <c r="E174" s="55"/>
      <c r="F174" s="55"/>
      <c r="G174" s="55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7"/>
      <c r="AN174" s="56"/>
      <c r="AO174" s="58"/>
      <c r="AP174" s="59"/>
      <c r="AQ174" s="59"/>
      <c r="AR174" s="60"/>
      <c r="AS174" s="55"/>
      <c r="AT174" s="55"/>
    </row>
    <row r="175" spans="1:46" ht="15.75">
      <c r="A175" s="24">
        <f>IF(C175="","",A174+1)</f>
      </c>
      <c r="B175" s="55"/>
      <c r="C175" s="55"/>
      <c r="D175" s="55"/>
      <c r="E175" s="55"/>
      <c r="F175" s="55"/>
      <c r="G175" s="55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7"/>
      <c r="AN175" s="56"/>
      <c r="AO175" s="58"/>
      <c r="AP175" s="59"/>
      <c r="AQ175" s="59"/>
      <c r="AR175" s="60"/>
      <c r="AS175" s="55"/>
      <c r="AT175" s="55"/>
    </row>
    <row r="176" spans="1:46" ht="15.75">
      <c r="A176" s="24">
        <f>IF(C176="","",A175+1)</f>
      </c>
      <c r="B176" s="55"/>
      <c r="C176" s="55"/>
      <c r="D176" s="55"/>
      <c r="E176" s="55"/>
      <c r="F176" s="55"/>
      <c r="G176" s="55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7"/>
      <c r="AN176" s="56"/>
      <c r="AO176" s="58"/>
      <c r="AP176" s="59"/>
      <c r="AQ176" s="59"/>
      <c r="AR176" s="60"/>
      <c r="AS176" s="55"/>
      <c r="AT176" s="55"/>
    </row>
    <row r="177" spans="1:46" ht="15.75">
      <c r="A177" s="24">
        <f>IF(C177="","",A176+1)</f>
      </c>
      <c r="B177" s="55"/>
      <c r="C177" s="55"/>
      <c r="D177" s="55"/>
      <c r="E177" s="55"/>
      <c r="F177" s="55"/>
      <c r="G177" s="55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7"/>
      <c r="AN177" s="56"/>
      <c r="AO177" s="58"/>
      <c r="AP177" s="59"/>
      <c r="AQ177" s="59"/>
      <c r="AR177" s="60"/>
      <c r="AS177" s="55"/>
      <c r="AT177" s="55"/>
    </row>
    <row r="178" spans="1:46" ht="15.75">
      <c r="A178" s="24">
        <f>IF(C178="","",A177+1)</f>
      </c>
      <c r="B178" s="55"/>
      <c r="C178" s="55"/>
      <c r="D178" s="55"/>
      <c r="E178" s="55"/>
      <c r="F178" s="55"/>
      <c r="G178" s="55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7"/>
      <c r="AN178" s="56"/>
      <c r="AO178" s="58"/>
      <c r="AP178" s="59"/>
      <c r="AQ178" s="59"/>
      <c r="AR178" s="60"/>
      <c r="AS178" s="55"/>
      <c r="AT178" s="55"/>
    </row>
    <row r="179" spans="1:46" ht="15.75">
      <c r="A179" s="24">
        <f>IF(C179="","",A178+1)</f>
      </c>
      <c r="B179" s="55"/>
      <c r="C179" s="55"/>
      <c r="D179" s="55"/>
      <c r="E179" s="55"/>
      <c r="F179" s="55"/>
      <c r="G179" s="55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7"/>
      <c r="AN179" s="56"/>
      <c r="AO179" s="58"/>
      <c r="AP179" s="59"/>
      <c r="AQ179" s="59"/>
      <c r="AR179" s="60"/>
      <c r="AS179" s="55"/>
      <c r="AT179" s="55"/>
    </row>
    <row r="180" spans="1:46" ht="15.75">
      <c r="A180" s="24">
        <f>IF(C180="","",A179+1)</f>
      </c>
      <c r="B180" s="55"/>
      <c r="C180" s="55"/>
      <c r="D180" s="55"/>
      <c r="E180" s="55"/>
      <c r="F180" s="55"/>
      <c r="G180" s="55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7"/>
      <c r="AN180" s="56"/>
      <c r="AO180" s="58"/>
      <c r="AP180" s="59"/>
      <c r="AQ180" s="59"/>
      <c r="AR180" s="60"/>
      <c r="AS180" s="55"/>
      <c r="AT180" s="55"/>
    </row>
    <row r="181" spans="1:46" ht="15.75">
      <c r="A181" s="24">
        <f>IF(C181="","",A180+1)</f>
      </c>
      <c r="B181" s="55"/>
      <c r="C181" s="55"/>
      <c r="D181" s="55"/>
      <c r="E181" s="55"/>
      <c r="F181" s="55"/>
      <c r="G181" s="55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7"/>
      <c r="AN181" s="56"/>
      <c r="AO181" s="58"/>
      <c r="AP181" s="59"/>
      <c r="AQ181" s="59"/>
      <c r="AR181" s="60"/>
      <c r="AS181" s="55"/>
      <c r="AT181" s="55"/>
    </row>
    <row r="182" spans="1:46" ht="15.75">
      <c r="A182" s="24">
        <f>IF(C182="","",A181+1)</f>
      </c>
      <c r="B182" s="55"/>
      <c r="C182" s="55"/>
      <c r="D182" s="55"/>
      <c r="E182" s="55"/>
      <c r="F182" s="55"/>
      <c r="G182" s="55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7"/>
      <c r="AN182" s="56"/>
      <c r="AO182" s="58"/>
      <c r="AP182" s="59"/>
      <c r="AQ182" s="59"/>
      <c r="AR182" s="60"/>
      <c r="AS182" s="55"/>
      <c r="AT182" s="55"/>
    </row>
    <row r="183" spans="1:46" ht="15.75">
      <c r="A183" s="24">
        <f>IF(C183="","",A182+1)</f>
      </c>
      <c r="B183" s="55"/>
      <c r="C183" s="55"/>
      <c r="D183" s="55"/>
      <c r="E183" s="55"/>
      <c r="F183" s="55"/>
      <c r="G183" s="55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7"/>
      <c r="AN183" s="56"/>
      <c r="AO183" s="58"/>
      <c r="AP183" s="59"/>
      <c r="AQ183" s="59"/>
      <c r="AR183" s="60"/>
      <c r="AS183" s="55"/>
      <c r="AT183" s="55"/>
    </row>
    <row r="184" spans="1:46" ht="15.75">
      <c r="A184" s="24">
        <f>IF(C184="","",A183+1)</f>
      </c>
      <c r="B184" s="55"/>
      <c r="C184" s="55"/>
      <c r="D184" s="55"/>
      <c r="E184" s="55"/>
      <c r="F184" s="55"/>
      <c r="G184" s="55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7"/>
      <c r="AN184" s="56"/>
      <c r="AO184" s="58"/>
      <c r="AP184" s="59"/>
      <c r="AQ184" s="59"/>
      <c r="AR184" s="60"/>
      <c r="AS184" s="55"/>
      <c r="AT184" s="55"/>
    </row>
    <row r="185" spans="1:46" ht="15.75">
      <c r="A185" s="24">
        <f>IF(C185="","",A184+1)</f>
      </c>
      <c r="B185" s="55"/>
      <c r="C185" s="55"/>
      <c r="D185" s="55"/>
      <c r="E185" s="55"/>
      <c r="F185" s="55"/>
      <c r="G185" s="55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7"/>
      <c r="AN185" s="56"/>
      <c r="AO185" s="58"/>
      <c r="AP185" s="59"/>
      <c r="AQ185" s="59"/>
      <c r="AR185" s="60"/>
      <c r="AS185" s="55"/>
      <c r="AT185" s="55"/>
    </row>
    <row r="186" spans="1:46" ht="15.75">
      <c r="A186" s="24">
        <f>IF(C186="","",A185+1)</f>
      </c>
      <c r="B186" s="55"/>
      <c r="C186" s="55"/>
      <c r="D186" s="55"/>
      <c r="E186" s="55"/>
      <c r="F186" s="55"/>
      <c r="G186" s="55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7"/>
      <c r="AN186" s="56"/>
      <c r="AO186" s="58"/>
      <c r="AP186" s="59"/>
      <c r="AQ186" s="59"/>
      <c r="AR186" s="60"/>
      <c r="AS186" s="55"/>
      <c r="AT186" s="55"/>
    </row>
    <row r="187" spans="1:46" ht="15.75">
      <c r="A187" s="24">
        <f>IF(C187="","",A186+1)</f>
      </c>
      <c r="B187" s="55"/>
      <c r="C187" s="55"/>
      <c r="D187" s="55"/>
      <c r="E187" s="55"/>
      <c r="F187" s="55"/>
      <c r="G187" s="55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7"/>
      <c r="AN187" s="56"/>
      <c r="AO187" s="58"/>
      <c r="AP187" s="59"/>
      <c r="AQ187" s="59"/>
      <c r="AR187" s="60"/>
      <c r="AS187" s="55"/>
      <c r="AT187" s="55"/>
    </row>
    <row r="188" spans="1:46" ht="15.75">
      <c r="A188" s="24">
        <f>IF(C188="","",A187+1)</f>
      </c>
      <c r="B188" s="55"/>
      <c r="C188" s="55"/>
      <c r="D188" s="55"/>
      <c r="E188" s="55"/>
      <c r="F188" s="55"/>
      <c r="G188" s="55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7"/>
      <c r="AN188" s="56"/>
      <c r="AO188" s="58"/>
      <c r="AP188" s="59"/>
      <c r="AQ188" s="59"/>
      <c r="AR188" s="60"/>
      <c r="AS188" s="55"/>
      <c r="AT188" s="55"/>
    </row>
    <row r="189" spans="1:46" ht="15.75">
      <c r="A189" s="24">
        <f>IF(C189="","",A188+1)</f>
      </c>
      <c r="B189" s="55"/>
      <c r="C189" s="55"/>
      <c r="D189" s="55"/>
      <c r="E189" s="55"/>
      <c r="F189" s="55"/>
      <c r="G189" s="55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7"/>
      <c r="AN189" s="56"/>
      <c r="AO189" s="58"/>
      <c r="AP189" s="59"/>
      <c r="AQ189" s="59"/>
      <c r="AR189" s="60"/>
      <c r="AS189" s="55"/>
      <c r="AT189" s="55"/>
    </row>
  </sheetData>
  <sheetProtection/>
  <autoFilter ref="A21:AT21">
    <sortState ref="A22:AT189">
      <sortCondition descending="1" sortBy="value" ref="AS22:AS189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21"/>
    <mergeCell ref="A16:G16"/>
    <mergeCell ref="H16:N16"/>
    <mergeCell ref="C18:E18"/>
    <mergeCell ref="H19:AQ19"/>
    <mergeCell ref="AV19:AV21"/>
    <mergeCell ref="AW19:AW2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Y29"/>
  <sheetViews>
    <sheetView zoomScale="80" zoomScaleNormal="80" zoomScalePageLayoutView="0" workbookViewId="0" topLeftCell="A19">
      <selection activeCell="AV22" sqref="AV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9" t="str">
        <f>Образец!D3</f>
        <v>Марий йылме</v>
      </c>
      <c r="E3" s="9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6" t="str">
        <f>Образец!F6</f>
        <v>Моркинский район</v>
      </c>
      <c r="G6" s="9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7"/>
      <c r="F8" s="97"/>
      <c r="G8" s="9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1"/>
      <c r="AV9" s="1"/>
      <c r="AW9" s="1"/>
    </row>
    <row r="10" spans="1:51" ht="24.75" customHeight="1">
      <c r="A10" s="79" t="s">
        <v>2</v>
      </c>
      <c r="B10" s="79"/>
      <c r="C10" s="7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98" t="str">
        <f>Образец!H11</f>
        <v>Марий йылме</v>
      </c>
      <c r="I11" s="98"/>
      <c r="J11" s="98"/>
      <c r="K11" s="98"/>
      <c r="L11" s="98"/>
      <c r="M11" s="98"/>
      <c r="N11" s="9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 йылме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79" t="s">
        <v>3</v>
      </c>
      <c r="B14" s="79"/>
      <c r="C14" s="7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93" t="str">
        <f>H11</f>
        <v>Марий йылме</v>
      </c>
      <c r="I15" s="93"/>
      <c r="J15" s="93"/>
      <c r="K15" s="93"/>
      <c r="L15" s="93"/>
      <c r="M15" s="93"/>
      <c r="N15" s="9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 йылме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5" t="s">
        <v>4</v>
      </c>
      <c r="D18" s="85"/>
      <c r="E18" s="86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8" t="s">
        <v>32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90"/>
      <c r="AO19" s="90"/>
      <c r="AP19" s="89"/>
      <c r="AQ19" s="91"/>
      <c r="AR19" s="13"/>
      <c r="AS19" s="13"/>
      <c r="AT19" s="13"/>
      <c r="AU19" s="1"/>
      <c r="AV19" s="87"/>
      <c r="AW19" s="87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60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7"/>
      <c r="AW20" s="87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7"/>
      <c r="AW21" s="87"/>
      <c r="AX21" s="3"/>
      <c r="AY21" s="83"/>
    </row>
    <row r="22" spans="1:46" ht="31.5">
      <c r="A22" s="24">
        <v>1</v>
      </c>
      <c r="B22" s="21"/>
      <c r="C22" s="22" t="s">
        <v>107</v>
      </c>
      <c r="D22" s="22" t="s">
        <v>108</v>
      </c>
      <c r="E22" s="22" t="s">
        <v>109</v>
      </c>
      <c r="F22" s="39" t="s">
        <v>110</v>
      </c>
      <c r="G22" s="22" t="s">
        <v>94</v>
      </c>
      <c r="H22" s="11">
        <v>5</v>
      </c>
      <c r="I22" s="11">
        <v>5</v>
      </c>
      <c r="J22" s="11">
        <v>5</v>
      </c>
      <c r="K22" s="11">
        <v>10</v>
      </c>
      <c r="L22" s="11">
        <v>10</v>
      </c>
      <c r="M22" s="11">
        <v>5</v>
      </c>
      <c r="N22" s="11">
        <v>4</v>
      </c>
      <c r="O22" s="11">
        <v>5</v>
      </c>
      <c r="P22" s="11">
        <v>5</v>
      </c>
      <c r="Q22" s="11">
        <v>5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59</v>
      </c>
      <c r="AR22" s="32"/>
      <c r="AS22" s="23">
        <f>IF(AQ22="","",AQ22/T$20)</f>
        <v>0.9833333333333333</v>
      </c>
      <c r="AT22" s="24" t="s">
        <v>38</v>
      </c>
    </row>
    <row r="23" spans="1:46" ht="30">
      <c r="A23" s="24">
        <f aca="true" t="shared" si="0" ref="A23:A29">IF(C23="","",A22+1)</f>
        <v>2</v>
      </c>
      <c r="B23" s="21"/>
      <c r="C23" s="22" t="s">
        <v>158</v>
      </c>
      <c r="D23" s="22" t="s">
        <v>131</v>
      </c>
      <c r="E23" s="22" t="s">
        <v>159</v>
      </c>
      <c r="F23" s="39" t="s">
        <v>122</v>
      </c>
      <c r="G23" s="22" t="s">
        <v>160</v>
      </c>
      <c r="H23" s="11">
        <v>5</v>
      </c>
      <c r="I23" s="11">
        <v>5</v>
      </c>
      <c r="J23" s="11">
        <v>3</v>
      </c>
      <c r="K23" s="11">
        <v>3</v>
      </c>
      <c r="L23" s="11">
        <v>8</v>
      </c>
      <c r="M23" s="11">
        <v>4</v>
      </c>
      <c r="N23" s="11">
        <v>4</v>
      </c>
      <c r="O23" s="11">
        <v>5</v>
      </c>
      <c r="P23" s="11">
        <v>5</v>
      </c>
      <c r="Q23" s="11">
        <v>5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v>47</v>
      </c>
      <c r="AR23" s="32"/>
      <c r="AS23" s="23">
        <v>0.7833333333333333</v>
      </c>
      <c r="AT23" s="24" t="s">
        <v>39</v>
      </c>
    </row>
    <row r="24" spans="1:46" ht="30">
      <c r="A24" s="24">
        <f t="shared" si="0"/>
        <v>3</v>
      </c>
      <c r="B24" s="21"/>
      <c r="C24" s="22" t="s">
        <v>161</v>
      </c>
      <c r="D24" s="22" t="s">
        <v>69</v>
      </c>
      <c r="E24" s="22" t="s">
        <v>51</v>
      </c>
      <c r="F24" s="39" t="s">
        <v>122</v>
      </c>
      <c r="G24" s="22" t="s">
        <v>160</v>
      </c>
      <c r="H24" s="11">
        <v>5</v>
      </c>
      <c r="I24" s="11">
        <v>4</v>
      </c>
      <c r="J24" s="11">
        <v>3</v>
      </c>
      <c r="K24" s="11">
        <v>5</v>
      </c>
      <c r="L24" s="11">
        <v>8</v>
      </c>
      <c r="M24" s="11">
        <v>4</v>
      </c>
      <c r="N24" s="11">
        <v>4</v>
      </c>
      <c r="O24" s="11">
        <v>3</v>
      </c>
      <c r="P24" s="11">
        <v>5</v>
      </c>
      <c r="Q24" s="11">
        <v>5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v>46</v>
      </c>
      <c r="AR24" s="32"/>
      <c r="AS24" s="23">
        <v>0.7666666666666667</v>
      </c>
      <c r="AT24" s="24"/>
    </row>
    <row r="25" spans="1:46" ht="30">
      <c r="A25" s="24">
        <f t="shared" si="0"/>
        <v>4</v>
      </c>
      <c r="B25" s="21"/>
      <c r="C25" s="22" t="s">
        <v>162</v>
      </c>
      <c r="D25" s="22" t="s">
        <v>163</v>
      </c>
      <c r="E25" s="22" t="s">
        <v>164</v>
      </c>
      <c r="F25" s="39" t="s">
        <v>122</v>
      </c>
      <c r="G25" s="22" t="s">
        <v>160</v>
      </c>
      <c r="H25" s="11">
        <v>4</v>
      </c>
      <c r="I25" s="11">
        <v>5</v>
      </c>
      <c r="J25" s="11">
        <v>0</v>
      </c>
      <c r="K25" s="11">
        <v>2</v>
      </c>
      <c r="L25" s="11">
        <v>9</v>
      </c>
      <c r="M25" s="11">
        <v>4</v>
      </c>
      <c r="N25" s="11">
        <v>1</v>
      </c>
      <c r="O25" s="11">
        <v>5</v>
      </c>
      <c r="P25" s="11">
        <v>0</v>
      </c>
      <c r="Q25" s="11">
        <v>5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v>35</v>
      </c>
      <c r="AR25" s="32"/>
      <c r="AS25" s="23">
        <v>0.5833333333333334</v>
      </c>
      <c r="AT25" s="24"/>
    </row>
    <row r="26" spans="1:46" ht="30">
      <c r="A26" s="24">
        <f t="shared" si="0"/>
        <v>5</v>
      </c>
      <c r="B26" s="21"/>
      <c r="C26" s="22" t="s">
        <v>167</v>
      </c>
      <c r="D26" s="22" t="s">
        <v>168</v>
      </c>
      <c r="E26" s="22" t="s">
        <v>143</v>
      </c>
      <c r="F26" s="39" t="s">
        <v>122</v>
      </c>
      <c r="G26" s="22" t="s">
        <v>160</v>
      </c>
      <c r="H26" s="11">
        <v>5</v>
      </c>
      <c r="I26" s="11">
        <v>5</v>
      </c>
      <c r="J26" s="11">
        <v>0</v>
      </c>
      <c r="K26" s="11">
        <v>4</v>
      </c>
      <c r="L26" s="11">
        <v>9</v>
      </c>
      <c r="M26" s="11">
        <v>2</v>
      </c>
      <c r="N26" s="11">
        <v>0</v>
      </c>
      <c r="O26" s="11">
        <v>4</v>
      </c>
      <c r="P26" s="11">
        <v>0</v>
      </c>
      <c r="Q26" s="11">
        <v>4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v>33</v>
      </c>
      <c r="AR26" s="32"/>
      <c r="AS26" s="23">
        <v>0.55</v>
      </c>
      <c r="AT26" s="24"/>
    </row>
    <row r="27" spans="1:46" ht="30">
      <c r="A27" s="24">
        <f t="shared" si="0"/>
        <v>6</v>
      </c>
      <c r="B27" s="21"/>
      <c r="C27" s="22" t="s">
        <v>165</v>
      </c>
      <c r="D27" s="22" t="s">
        <v>166</v>
      </c>
      <c r="E27" s="22" t="s">
        <v>47</v>
      </c>
      <c r="F27" s="39" t="s">
        <v>122</v>
      </c>
      <c r="G27" s="22" t="s">
        <v>160</v>
      </c>
      <c r="H27" s="11">
        <v>5</v>
      </c>
      <c r="I27" s="11">
        <v>3</v>
      </c>
      <c r="J27" s="11">
        <v>0</v>
      </c>
      <c r="K27" s="11">
        <v>1</v>
      </c>
      <c r="L27" s="11">
        <v>7</v>
      </c>
      <c r="M27" s="11">
        <v>3</v>
      </c>
      <c r="N27" s="11">
        <v>2</v>
      </c>
      <c r="O27" s="11">
        <v>0</v>
      </c>
      <c r="P27" s="11">
        <v>2</v>
      </c>
      <c r="Q27" s="11">
        <v>3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v>26</v>
      </c>
      <c r="AR27" s="32"/>
      <c r="AS27" s="23">
        <v>0.43333333333333335</v>
      </c>
      <c r="AT27" s="24"/>
    </row>
    <row r="28" spans="1:46" ht="30">
      <c r="A28" s="24">
        <f t="shared" si="0"/>
        <v>7</v>
      </c>
      <c r="B28" s="21"/>
      <c r="C28" s="22" t="s">
        <v>128</v>
      </c>
      <c r="D28" s="22" t="s">
        <v>140</v>
      </c>
      <c r="E28" s="22" t="s">
        <v>73</v>
      </c>
      <c r="F28" s="39" t="s">
        <v>122</v>
      </c>
      <c r="G28" s="22" t="s">
        <v>160</v>
      </c>
      <c r="H28" s="11">
        <v>5</v>
      </c>
      <c r="I28" s="11">
        <v>4</v>
      </c>
      <c r="J28" s="11">
        <v>0</v>
      </c>
      <c r="K28" s="11">
        <v>0</v>
      </c>
      <c r="L28" s="11">
        <v>4</v>
      </c>
      <c r="M28" s="11">
        <v>2</v>
      </c>
      <c r="N28" s="11">
        <v>1</v>
      </c>
      <c r="O28" s="11">
        <v>0</v>
      </c>
      <c r="P28" s="11">
        <v>0</v>
      </c>
      <c r="Q28" s="11">
        <v>2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v>18</v>
      </c>
      <c r="AR28" s="32"/>
      <c r="AS28" s="23">
        <v>0.3</v>
      </c>
      <c r="AT28" s="24"/>
    </row>
    <row r="29" spans="1:46" ht="30">
      <c r="A29" s="24">
        <f t="shared" si="0"/>
        <v>8</v>
      </c>
      <c r="B29" s="21"/>
      <c r="C29" s="22" t="s">
        <v>169</v>
      </c>
      <c r="D29" s="22" t="s">
        <v>170</v>
      </c>
      <c r="E29" s="22" t="s">
        <v>171</v>
      </c>
      <c r="F29" s="39" t="s">
        <v>122</v>
      </c>
      <c r="G29" s="22" t="s">
        <v>160</v>
      </c>
      <c r="H29" s="11">
        <v>4</v>
      </c>
      <c r="I29" s="11">
        <v>2</v>
      </c>
      <c r="J29" s="11">
        <v>0</v>
      </c>
      <c r="K29" s="11">
        <v>3</v>
      </c>
      <c r="L29" s="11">
        <v>2</v>
      </c>
      <c r="M29" s="11">
        <v>1</v>
      </c>
      <c r="N29" s="11">
        <v>3</v>
      </c>
      <c r="O29" s="11">
        <v>0</v>
      </c>
      <c r="P29" s="11">
        <v>0</v>
      </c>
      <c r="Q29" s="11">
        <v>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v>15</v>
      </c>
      <c r="AR29" s="32"/>
      <c r="AS29" s="23">
        <v>0.25</v>
      </c>
      <c r="AT29" s="24"/>
    </row>
  </sheetData>
  <sheetProtection/>
  <autoFilter ref="A21:AT21">
    <sortState ref="A22:AT29">
      <sortCondition descending="1" sortBy="value" ref="AS22:AS29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21"/>
    <mergeCell ref="A16:G16"/>
    <mergeCell ref="H16:N16"/>
    <mergeCell ref="C18:E18"/>
    <mergeCell ref="H19:AQ19"/>
    <mergeCell ref="AV19:AV21"/>
    <mergeCell ref="AW19:AW2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Y630"/>
  <sheetViews>
    <sheetView zoomScale="80" zoomScaleNormal="80" zoomScalePageLayoutView="0" workbookViewId="0" topLeftCell="A13">
      <selection activeCell="G27" sqref="G27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99" t="str">
        <f>Образец!D3</f>
        <v>Марий йылме</v>
      </c>
      <c r="E3" s="9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11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6" t="str">
        <f>Образец!F6</f>
        <v>Моркинский район</v>
      </c>
      <c r="G6" s="9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97"/>
      <c r="F8" s="97"/>
      <c r="G8" s="9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1"/>
      <c r="AV9" s="1"/>
      <c r="AW9" s="1"/>
    </row>
    <row r="10" spans="1:51" ht="24.75" customHeight="1">
      <c r="A10" s="79" t="s">
        <v>2</v>
      </c>
      <c r="B10" s="79"/>
      <c r="C10" s="7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98" t="str">
        <f>Образец!H11</f>
        <v>Марий йылме</v>
      </c>
      <c r="I11" s="98"/>
      <c r="J11" s="98"/>
      <c r="K11" s="98"/>
      <c r="L11" s="98"/>
      <c r="M11" s="98"/>
      <c r="N11" s="9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 йылме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79" t="s">
        <v>3</v>
      </c>
      <c r="B14" s="79"/>
      <c r="C14" s="7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93" t="str">
        <f>H11</f>
        <v>Марий йылме</v>
      </c>
      <c r="I15" s="93"/>
      <c r="J15" s="93"/>
      <c r="K15" s="93"/>
      <c r="L15" s="93"/>
      <c r="M15" s="93"/>
      <c r="N15" s="9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 йылме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5" t="s">
        <v>4</v>
      </c>
      <c r="D18" s="85"/>
      <c r="E18" s="86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8" t="s">
        <v>32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90"/>
      <c r="AO19" s="90"/>
      <c r="AP19" s="89"/>
      <c r="AQ19" s="91"/>
      <c r="AR19" s="13"/>
      <c r="AS19" s="13"/>
      <c r="AT19" s="13"/>
      <c r="AU19" s="1"/>
      <c r="AV19" s="87"/>
      <c r="AW19" s="87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46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7"/>
      <c r="AW20" s="87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7"/>
      <c r="AW21" s="87"/>
      <c r="AX21" s="3"/>
      <c r="AY21" s="83"/>
    </row>
    <row r="22" spans="1:51" ht="31.5">
      <c r="A22" s="24">
        <v>1</v>
      </c>
      <c r="B22" s="21"/>
      <c r="C22" s="22" t="s">
        <v>172</v>
      </c>
      <c r="D22" s="22" t="s">
        <v>46</v>
      </c>
      <c r="E22" s="22" t="s">
        <v>173</v>
      </c>
      <c r="F22" s="39" t="s">
        <v>122</v>
      </c>
      <c r="G22" s="22" t="s">
        <v>123</v>
      </c>
      <c r="H22" s="11">
        <v>5</v>
      </c>
      <c r="I22" s="11">
        <v>5</v>
      </c>
      <c r="J22" s="11">
        <v>5</v>
      </c>
      <c r="K22" s="11">
        <v>1</v>
      </c>
      <c r="L22" s="11">
        <v>5</v>
      </c>
      <c r="M22" s="11">
        <v>2</v>
      </c>
      <c r="N22" s="11">
        <v>5</v>
      </c>
      <c r="O22" s="11">
        <v>4</v>
      </c>
      <c r="P22" s="11">
        <v>5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v>37</v>
      </c>
      <c r="AR22" s="32"/>
      <c r="AS22" s="23">
        <f>IF(AQ22="","",AQ22/T$20)</f>
        <v>0.8043478260869565</v>
      </c>
      <c r="AT22" s="24" t="s">
        <v>38</v>
      </c>
      <c r="AU22" s="1"/>
      <c r="AV22" s="87"/>
      <c r="AW22" s="87"/>
      <c r="AX22" s="3"/>
      <c r="AY22" s="83"/>
    </row>
    <row r="23" spans="1:51" ht="18" customHeight="1">
      <c r="A23" s="24">
        <f aca="true" t="shared" si="0" ref="A23:A86">IF(C23="","",A22+1)</f>
        <v>2</v>
      </c>
      <c r="B23" s="21"/>
      <c r="C23" s="22" t="s">
        <v>162</v>
      </c>
      <c r="D23" s="22" t="s">
        <v>174</v>
      </c>
      <c r="E23" s="22" t="s">
        <v>175</v>
      </c>
      <c r="F23" s="39" t="s">
        <v>122</v>
      </c>
      <c r="G23" s="22" t="s">
        <v>123</v>
      </c>
      <c r="H23" s="11">
        <v>4</v>
      </c>
      <c r="I23" s="11">
        <v>5</v>
      </c>
      <c r="J23" s="11">
        <v>5</v>
      </c>
      <c r="K23" s="11">
        <v>1</v>
      </c>
      <c r="L23" s="11">
        <v>4</v>
      </c>
      <c r="M23" s="11">
        <v>0</v>
      </c>
      <c r="N23" s="11">
        <v>3</v>
      </c>
      <c r="O23" s="11">
        <v>0</v>
      </c>
      <c r="P23" s="11">
        <v>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v>27</v>
      </c>
      <c r="AR23" s="32"/>
      <c r="AS23" s="23">
        <f>IF(AQ23="","",AQ23/T$20)</f>
        <v>0.5869565217391305</v>
      </c>
      <c r="AT23" s="24"/>
      <c r="AU23" s="1"/>
      <c r="AV23" s="87"/>
      <c r="AW23" s="87"/>
      <c r="AX23" s="3"/>
      <c r="AY23" s="83"/>
    </row>
    <row r="24" spans="1:51" ht="18" customHeight="1">
      <c r="A24" s="24">
        <f t="shared" si="0"/>
      </c>
      <c r="B24" s="21"/>
      <c r="C24" s="22"/>
      <c r="D24" s="22"/>
      <c r="E24" s="22"/>
      <c r="F24" s="39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f aca="true" t="shared" si="1" ref="AQ24:AQ53">IF(C24="","",SUM(H24:AK24))</f>
      </c>
      <c r="AR24" s="32"/>
      <c r="AS24" s="23">
        <f aca="true" t="shared" si="2" ref="AS24:AS53">IF(AQ24="","",AQ24/T$20)</f>
      </c>
      <c r="AT24" s="24"/>
      <c r="AU24" s="1"/>
      <c r="AV24" s="87"/>
      <c r="AW24" s="87"/>
      <c r="AX24" s="3"/>
      <c r="AY24" s="83"/>
    </row>
    <row r="25" spans="1:51" ht="18" customHeight="1">
      <c r="A25" s="24">
        <f t="shared" si="0"/>
      </c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f t="shared" si="1"/>
      </c>
      <c r="AR25" s="32"/>
      <c r="AS25" s="23">
        <f t="shared" si="2"/>
      </c>
      <c r="AT25" s="24"/>
      <c r="AU25" s="1"/>
      <c r="AV25" s="87"/>
      <c r="AW25" s="87"/>
      <c r="AX25" s="3"/>
      <c r="AY25" s="83"/>
    </row>
    <row r="26" spans="1:51" ht="18" customHeight="1">
      <c r="A26" s="24">
        <f t="shared" si="0"/>
      </c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 t="shared" si="1"/>
      </c>
      <c r="AR26" s="32"/>
      <c r="AS26" s="23">
        <f t="shared" si="2"/>
      </c>
      <c r="AT26" s="24"/>
      <c r="AU26" s="1"/>
      <c r="AV26" s="87"/>
      <c r="AW26" s="87"/>
      <c r="AX26" s="3"/>
      <c r="AY26" s="83"/>
    </row>
    <row r="27" spans="1:51" ht="18" customHeight="1">
      <c r="A27" s="24">
        <f t="shared" si="0"/>
      </c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f t="shared" si="1"/>
      </c>
      <c r="AR27" s="32"/>
      <c r="AS27" s="23">
        <f t="shared" si="2"/>
      </c>
      <c r="AT27" s="24"/>
      <c r="AU27" s="1"/>
      <c r="AV27" s="87"/>
      <c r="AW27" s="87"/>
      <c r="AX27" s="3"/>
      <c r="AY27" s="83"/>
    </row>
    <row r="28" spans="1:51" ht="18" customHeight="1">
      <c r="A28" s="24">
        <f t="shared" si="0"/>
      </c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71">
        <f t="shared" si="1"/>
      </c>
      <c r="AR28" s="72"/>
      <c r="AS28" s="73">
        <f t="shared" si="2"/>
      </c>
      <c r="AT28" s="24"/>
      <c r="AU28" s="1"/>
      <c r="AV28" s="87"/>
      <c r="AW28" s="87"/>
      <c r="AX28" s="3"/>
      <c r="AY28" s="83"/>
    </row>
    <row r="29" spans="1:51" ht="18" customHeight="1">
      <c r="A29" s="24">
        <f t="shared" si="0"/>
      </c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1"/>
      </c>
      <c r="AR29" s="32"/>
      <c r="AS29" s="23">
        <f t="shared" si="2"/>
      </c>
      <c r="AT29" s="24"/>
      <c r="AU29" s="1"/>
      <c r="AV29" s="87"/>
      <c r="AW29" s="87"/>
      <c r="AX29" s="3"/>
      <c r="AY29" s="83"/>
    </row>
    <row r="30" spans="1:51" ht="18" customHeight="1">
      <c r="A30" s="24">
        <f t="shared" si="0"/>
      </c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71">
        <f t="shared" si="1"/>
      </c>
      <c r="AR30" s="72"/>
      <c r="AS30" s="73">
        <f t="shared" si="2"/>
      </c>
      <c r="AT30" s="24"/>
      <c r="AU30" s="1"/>
      <c r="AV30" s="87"/>
      <c r="AW30" s="87"/>
      <c r="AX30" s="3"/>
      <c r="AY30" s="83"/>
    </row>
    <row r="31" spans="1:51" ht="18" customHeight="1">
      <c r="A31" s="24">
        <f t="shared" si="0"/>
      </c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71">
        <f t="shared" si="1"/>
      </c>
      <c r="AR31" s="72"/>
      <c r="AS31" s="73">
        <f t="shared" si="2"/>
      </c>
      <c r="AT31" s="24"/>
      <c r="AU31" s="1"/>
      <c r="AV31" s="87"/>
      <c r="AW31" s="87"/>
      <c r="AX31" s="3"/>
      <c r="AY31" s="83"/>
    </row>
    <row r="32" spans="1:51" ht="18" customHeight="1">
      <c r="A32" s="24">
        <f t="shared" si="0"/>
      </c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71">
        <f t="shared" si="1"/>
      </c>
      <c r="AR32" s="72"/>
      <c r="AS32" s="73">
        <f t="shared" si="2"/>
      </c>
      <c r="AT32" s="24"/>
      <c r="AU32" s="1"/>
      <c r="AV32" s="87"/>
      <c r="AW32" s="87"/>
      <c r="AX32" s="3"/>
      <c r="AY32" s="83"/>
    </row>
    <row r="33" spans="1:51" ht="18" customHeight="1">
      <c r="A33" s="24">
        <f t="shared" si="0"/>
      </c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 t="shared" si="1"/>
      </c>
      <c r="AR33" s="32"/>
      <c r="AS33" s="23">
        <f t="shared" si="2"/>
      </c>
      <c r="AT33" s="24"/>
      <c r="AU33" s="1"/>
      <c r="AV33" s="87"/>
      <c r="AW33" s="87"/>
      <c r="AX33" s="3"/>
      <c r="AY33" s="83"/>
    </row>
    <row r="34" spans="1:51" ht="18" customHeight="1">
      <c r="A34" s="24">
        <f t="shared" si="0"/>
      </c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71">
        <f t="shared" si="1"/>
      </c>
      <c r="AR34" s="72"/>
      <c r="AS34" s="73">
        <f t="shared" si="2"/>
      </c>
      <c r="AT34" s="24"/>
      <c r="AU34" s="1"/>
      <c r="AV34" s="87"/>
      <c r="AW34" s="87"/>
      <c r="AX34" s="3"/>
      <c r="AY34" s="83"/>
    </row>
    <row r="35" spans="1:51" ht="18" customHeight="1">
      <c r="A35" s="24">
        <f t="shared" si="0"/>
      </c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71">
        <f t="shared" si="1"/>
      </c>
      <c r="AR35" s="72"/>
      <c r="AS35" s="73">
        <f t="shared" si="2"/>
      </c>
      <c r="AT35" s="24"/>
      <c r="AU35" s="1"/>
      <c r="AV35" s="87"/>
      <c r="AW35" s="87"/>
      <c r="AX35" s="3"/>
      <c r="AY35" s="83"/>
    </row>
    <row r="36" spans="1:51" ht="18" customHeight="1">
      <c r="A36" s="24">
        <f t="shared" si="0"/>
      </c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 t="shared" si="1"/>
      </c>
      <c r="AR36" s="32"/>
      <c r="AS36" s="23">
        <f t="shared" si="2"/>
      </c>
      <c r="AT36" s="24"/>
      <c r="AU36" s="1"/>
      <c r="AV36" s="87"/>
      <c r="AW36" s="87"/>
      <c r="AX36" s="3"/>
      <c r="AY36" s="83"/>
    </row>
    <row r="37" spans="1:51" ht="18" customHeight="1">
      <c r="A37" s="24">
        <f t="shared" si="0"/>
      </c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71">
        <f t="shared" si="1"/>
      </c>
      <c r="AR37" s="72"/>
      <c r="AS37" s="73">
        <f t="shared" si="2"/>
      </c>
      <c r="AT37" s="24"/>
      <c r="AU37" s="1"/>
      <c r="AV37" s="87"/>
      <c r="AW37" s="87"/>
      <c r="AX37" s="3"/>
      <c r="AY37" s="83"/>
    </row>
    <row r="38" spans="1:51" ht="18" customHeight="1">
      <c r="A38" s="24">
        <f t="shared" si="0"/>
      </c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71">
        <f t="shared" si="1"/>
      </c>
      <c r="AR38" s="72"/>
      <c r="AS38" s="73">
        <f t="shared" si="2"/>
      </c>
      <c r="AT38" s="24"/>
      <c r="AU38" s="1"/>
      <c r="AV38" s="87"/>
      <c r="AW38" s="87"/>
      <c r="AX38" s="3"/>
      <c r="AY38" s="83"/>
    </row>
    <row r="39" spans="1:51" ht="18" customHeight="1">
      <c r="A39" s="24">
        <f t="shared" si="0"/>
      </c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1"/>
      </c>
      <c r="AR39" s="32"/>
      <c r="AS39" s="23">
        <f t="shared" si="2"/>
      </c>
      <c r="AT39" s="24"/>
      <c r="AU39" s="1"/>
      <c r="AV39" s="87"/>
      <c r="AW39" s="87"/>
      <c r="AX39" s="3"/>
      <c r="AY39" s="83"/>
    </row>
    <row r="40" spans="1:51" ht="18" customHeight="1">
      <c r="A40" s="24">
        <f t="shared" si="0"/>
      </c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71">
        <f t="shared" si="1"/>
      </c>
      <c r="AR40" s="72"/>
      <c r="AS40" s="73">
        <f t="shared" si="2"/>
      </c>
      <c r="AT40" s="24"/>
      <c r="AU40" s="1"/>
      <c r="AV40" s="87"/>
      <c r="AW40" s="87"/>
      <c r="AX40" s="3"/>
      <c r="AY40" s="83"/>
    </row>
    <row r="41" spans="1:51" ht="18" customHeight="1">
      <c r="A41" s="24">
        <f t="shared" si="0"/>
      </c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71">
        <f t="shared" si="1"/>
      </c>
      <c r="AR41" s="72"/>
      <c r="AS41" s="73">
        <f t="shared" si="2"/>
      </c>
      <c r="AT41" s="24"/>
      <c r="AU41" s="1"/>
      <c r="AV41" s="87"/>
      <c r="AW41" s="87"/>
      <c r="AX41" s="3"/>
      <c r="AY41" s="83"/>
    </row>
    <row r="42" spans="1:46" ht="15.75">
      <c r="A42" s="24">
        <f t="shared" si="0"/>
      </c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71">
        <f t="shared" si="1"/>
      </c>
      <c r="AR42" s="72"/>
      <c r="AS42" s="73">
        <f t="shared" si="2"/>
      </c>
      <c r="AT42" s="24"/>
    </row>
    <row r="43" spans="1:46" ht="15.75">
      <c r="A43" s="24">
        <f t="shared" si="0"/>
      </c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33">
        <f t="shared" si="1"/>
      </c>
      <c r="AR43" s="32"/>
      <c r="AS43" s="23">
        <f t="shared" si="2"/>
      </c>
      <c r="AT43" s="24"/>
    </row>
    <row r="44" spans="1:46" ht="15.75">
      <c r="A44" s="24">
        <f t="shared" si="0"/>
      </c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1"/>
      </c>
      <c r="AR44" s="32"/>
      <c r="AS44" s="23">
        <f t="shared" si="2"/>
      </c>
      <c r="AT44" s="24"/>
    </row>
    <row r="45" spans="1:46" ht="15.75">
      <c r="A45" s="24">
        <f t="shared" si="0"/>
      </c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71">
        <f t="shared" si="1"/>
      </c>
      <c r="AR45" s="72"/>
      <c r="AS45" s="73">
        <f t="shared" si="2"/>
      </c>
      <c r="AT45" s="24"/>
    </row>
    <row r="46" spans="1:46" ht="15.75">
      <c r="A46" s="24">
        <f t="shared" si="0"/>
      </c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33">
        <f t="shared" si="1"/>
      </c>
      <c r="AR46" s="32"/>
      <c r="AS46" s="23">
        <f t="shared" si="2"/>
      </c>
      <c r="AT46" s="24"/>
    </row>
    <row r="47" spans="1:46" ht="15.75">
      <c r="A47" s="24">
        <f t="shared" si="0"/>
      </c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33">
        <f t="shared" si="1"/>
      </c>
      <c r="AR47" s="32"/>
      <c r="AS47" s="23">
        <f t="shared" si="2"/>
      </c>
      <c r="AT47" s="24"/>
    </row>
    <row r="48" spans="1:46" ht="15.75">
      <c r="A48" s="24">
        <f t="shared" si="0"/>
      </c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71">
        <f t="shared" si="1"/>
      </c>
      <c r="AR48" s="72"/>
      <c r="AS48" s="73">
        <f t="shared" si="2"/>
      </c>
      <c r="AT48" s="24"/>
    </row>
    <row r="49" spans="1:46" ht="15.75">
      <c r="A49" s="24">
        <f t="shared" si="0"/>
      </c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1"/>
      </c>
      <c r="AR49" s="32"/>
      <c r="AS49" s="23">
        <f t="shared" si="2"/>
      </c>
      <c r="AT49" s="24"/>
    </row>
    <row r="50" spans="1:46" ht="15.75">
      <c r="A50" s="24">
        <f t="shared" si="0"/>
      </c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1"/>
      </c>
      <c r="AR50" s="32"/>
      <c r="AS50" s="23">
        <f t="shared" si="2"/>
      </c>
      <c r="AT50" s="24"/>
    </row>
    <row r="51" spans="1:46" ht="15.75">
      <c r="A51" s="24">
        <f t="shared" si="0"/>
      </c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1"/>
      </c>
      <c r="AR51" s="32"/>
      <c r="AS51" s="23">
        <f t="shared" si="2"/>
      </c>
      <c r="AT51" s="24"/>
    </row>
    <row r="52" spans="1:46" ht="15.75">
      <c r="A52" s="24">
        <f t="shared" si="0"/>
      </c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1"/>
      </c>
      <c r="AR52" s="32"/>
      <c r="AS52" s="23">
        <f t="shared" si="2"/>
      </c>
      <c r="AT52" s="24"/>
    </row>
    <row r="53" spans="1:46" ht="15.75">
      <c r="A53" s="24">
        <f t="shared" si="0"/>
      </c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33">
        <f t="shared" si="1"/>
      </c>
      <c r="AR53" s="32"/>
      <c r="AS53" s="23">
        <f t="shared" si="2"/>
      </c>
      <c r="AT53" s="24"/>
    </row>
    <row r="54" spans="1:46" ht="15.75">
      <c r="A54" s="24">
        <f t="shared" si="0"/>
      </c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33">
        <f aca="true" t="shared" si="3" ref="AQ54:AQ86">IF(C54="","",SUM(H54:AK54))</f>
      </c>
      <c r="AR54" s="32"/>
      <c r="AS54" s="23">
        <f aca="true" t="shared" si="4" ref="AS54:AS86">IF(AQ54="","",AQ54/T$20)</f>
      </c>
      <c r="AT54" s="24"/>
    </row>
    <row r="55" spans="1:46" ht="15.75">
      <c r="A55" s="24">
        <f t="shared" si="0"/>
      </c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3"/>
      </c>
      <c r="AR55" s="32"/>
      <c r="AS55" s="23">
        <f t="shared" si="4"/>
      </c>
      <c r="AT55" s="24"/>
    </row>
    <row r="56" spans="1:46" ht="15.75">
      <c r="A56" s="24">
        <f t="shared" si="0"/>
      </c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3"/>
      </c>
      <c r="AR56" s="32"/>
      <c r="AS56" s="23">
        <f t="shared" si="4"/>
      </c>
      <c r="AT56" s="24"/>
    </row>
    <row r="57" spans="1:46" ht="15.75">
      <c r="A57" s="24">
        <f t="shared" si="0"/>
      </c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3"/>
      </c>
      <c r="AR57" s="32"/>
      <c r="AS57" s="23">
        <f t="shared" si="4"/>
      </c>
      <c r="AT57" s="24"/>
    </row>
    <row r="58" spans="1:46" ht="15.75">
      <c r="A58" s="24">
        <f t="shared" si="0"/>
      </c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3"/>
      </c>
      <c r="AR58" s="32"/>
      <c r="AS58" s="23">
        <f t="shared" si="4"/>
      </c>
      <c r="AT58" s="24"/>
    </row>
    <row r="59" spans="1:46" ht="15.75">
      <c r="A59" s="24">
        <f t="shared" si="0"/>
      </c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33">
        <f t="shared" si="3"/>
      </c>
      <c r="AR59" s="32"/>
      <c r="AS59" s="23">
        <f t="shared" si="4"/>
      </c>
      <c r="AT59" s="24"/>
    </row>
    <row r="60" spans="1:46" ht="15.75">
      <c r="A60" s="24">
        <f t="shared" si="0"/>
      </c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33">
        <f t="shared" si="3"/>
      </c>
      <c r="AR60" s="32"/>
      <c r="AS60" s="23">
        <f t="shared" si="4"/>
      </c>
      <c r="AT60" s="24"/>
    </row>
    <row r="61" spans="1:46" ht="15.75">
      <c r="A61" s="24">
        <f t="shared" si="0"/>
      </c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3"/>
      </c>
      <c r="AR61" s="32"/>
      <c r="AS61" s="23">
        <f t="shared" si="4"/>
      </c>
      <c r="AT61" s="24"/>
    </row>
    <row r="62" spans="1:46" ht="15.75">
      <c r="A62" s="24">
        <f t="shared" si="0"/>
      </c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33">
        <f t="shared" si="3"/>
      </c>
      <c r="AR62" s="32"/>
      <c r="AS62" s="23">
        <f t="shared" si="4"/>
      </c>
      <c r="AT62" s="24"/>
    </row>
    <row r="63" spans="1:46" ht="15.75">
      <c r="A63" s="24">
        <f t="shared" si="0"/>
      </c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3"/>
      </c>
      <c r="AR63" s="32"/>
      <c r="AS63" s="23">
        <f t="shared" si="4"/>
      </c>
      <c r="AT63" s="24"/>
    </row>
    <row r="64" spans="1:46" ht="15.75">
      <c r="A64" s="24">
        <f t="shared" si="0"/>
      </c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33">
        <f t="shared" si="3"/>
      </c>
      <c r="AR64" s="32"/>
      <c r="AS64" s="23">
        <f t="shared" si="4"/>
      </c>
      <c r="AT64" s="24"/>
    </row>
    <row r="65" spans="1:46" ht="15.75">
      <c r="A65" s="24">
        <f t="shared" si="0"/>
      </c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33">
        <f t="shared" si="3"/>
      </c>
      <c r="AR65" s="32"/>
      <c r="AS65" s="23">
        <f t="shared" si="4"/>
      </c>
      <c r="AT65" s="24"/>
    </row>
    <row r="66" spans="1:46" ht="15.75">
      <c r="A66" s="24">
        <f t="shared" si="0"/>
      </c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33">
        <f t="shared" si="3"/>
      </c>
      <c r="AR66" s="32"/>
      <c r="AS66" s="23">
        <f t="shared" si="4"/>
      </c>
      <c r="AT66" s="24"/>
    </row>
    <row r="67" spans="1:46" ht="15.75">
      <c r="A67" s="24">
        <f t="shared" si="0"/>
      </c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33">
        <f t="shared" si="3"/>
      </c>
      <c r="AR67" s="32"/>
      <c r="AS67" s="23">
        <f t="shared" si="4"/>
      </c>
      <c r="AT67" s="24"/>
    </row>
    <row r="68" spans="1:46" ht="15.75">
      <c r="A68" s="24">
        <f t="shared" si="0"/>
      </c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33">
        <f t="shared" si="3"/>
      </c>
      <c r="AR68" s="32"/>
      <c r="AS68" s="23">
        <f t="shared" si="4"/>
      </c>
      <c r="AT68" s="24"/>
    </row>
    <row r="69" spans="1:46" ht="15.75">
      <c r="A69" s="24">
        <f t="shared" si="0"/>
      </c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33">
        <f t="shared" si="3"/>
      </c>
      <c r="AR69" s="32"/>
      <c r="AS69" s="23">
        <f t="shared" si="4"/>
      </c>
      <c r="AT69" s="24"/>
    </row>
    <row r="70" spans="1:46" ht="15.75">
      <c r="A70" s="24">
        <f t="shared" si="0"/>
      </c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3"/>
      </c>
      <c r="AR70" s="32"/>
      <c r="AS70" s="23">
        <f t="shared" si="4"/>
      </c>
      <c r="AT70" s="24"/>
    </row>
    <row r="71" spans="1:46" ht="15.75">
      <c r="A71" s="24">
        <f t="shared" si="0"/>
      </c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3"/>
      </c>
      <c r="AR71" s="32"/>
      <c r="AS71" s="23">
        <f t="shared" si="4"/>
      </c>
      <c r="AT71" s="24"/>
    </row>
    <row r="72" spans="1:46" ht="15.75">
      <c r="A72" s="24">
        <f t="shared" si="0"/>
      </c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3"/>
      </c>
      <c r="AR72" s="32"/>
      <c r="AS72" s="23">
        <f t="shared" si="4"/>
      </c>
      <c r="AT72" s="24"/>
    </row>
    <row r="73" spans="1:46" ht="15.75">
      <c r="A73" s="24">
        <f t="shared" si="0"/>
      </c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3"/>
      </c>
      <c r="AR73" s="32"/>
      <c r="AS73" s="23">
        <f t="shared" si="4"/>
      </c>
      <c r="AT73" s="24"/>
    </row>
    <row r="74" spans="1:46" ht="15.75">
      <c r="A74" s="24">
        <f t="shared" si="0"/>
      </c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33">
        <f t="shared" si="3"/>
      </c>
      <c r="AR74" s="32"/>
      <c r="AS74" s="23">
        <f t="shared" si="4"/>
      </c>
      <c r="AT74" s="24"/>
    </row>
    <row r="75" spans="1:46" ht="15.75">
      <c r="A75" s="24">
        <f t="shared" si="0"/>
      </c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33">
        <f t="shared" si="3"/>
      </c>
      <c r="AR75" s="32"/>
      <c r="AS75" s="23">
        <f t="shared" si="4"/>
      </c>
      <c r="AT75" s="24"/>
    </row>
    <row r="76" spans="1:46" ht="15.75">
      <c r="A76" s="24">
        <f t="shared" si="0"/>
      </c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33">
        <f t="shared" si="3"/>
      </c>
      <c r="AR76" s="32"/>
      <c r="AS76" s="23">
        <f t="shared" si="4"/>
      </c>
      <c r="AT76" s="24"/>
    </row>
    <row r="77" spans="1:46" ht="15.75">
      <c r="A77" s="24">
        <f t="shared" si="0"/>
      </c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33">
        <f t="shared" si="3"/>
      </c>
      <c r="AR77" s="32"/>
      <c r="AS77" s="23">
        <f t="shared" si="4"/>
      </c>
      <c r="AT77" s="24"/>
    </row>
    <row r="78" spans="1:46" ht="15.75">
      <c r="A78" s="24">
        <f t="shared" si="0"/>
      </c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33">
        <f t="shared" si="3"/>
      </c>
      <c r="AR78" s="32"/>
      <c r="AS78" s="23">
        <f t="shared" si="4"/>
      </c>
      <c r="AT78" s="24"/>
    </row>
    <row r="79" spans="1:46" ht="15.75">
      <c r="A79" s="24">
        <f t="shared" si="0"/>
      </c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33">
        <f t="shared" si="3"/>
      </c>
      <c r="AR79" s="32"/>
      <c r="AS79" s="23">
        <f t="shared" si="4"/>
      </c>
      <c r="AT79" s="24"/>
    </row>
    <row r="80" spans="1:46" ht="15.75">
      <c r="A80" s="24">
        <f t="shared" si="0"/>
      </c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33">
        <f t="shared" si="3"/>
      </c>
      <c r="AR80" s="32"/>
      <c r="AS80" s="23">
        <f t="shared" si="4"/>
      </c>
      <c r="AT80" s="24"/>
    </row>
    <row r="81" spans="1:46" ht="15.75">
      <c r="A81" s="24">
        <f t="shared" si="0"/>
      </c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33">
        <f t="shared" si="3"/>
      </c>
      <c r="AR81" s="32"/>
      <c r="AS81" s="23">
        <f t="shared" si="4"/>
      </c>
      <c r="AT81" s="24"/>
    </row>
    <row r="82" spans="1:46" ht="15.75">
      <c r="A82" s="24">
        <f t="shared" si="0"/>
      </c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33">
        <f t="shared" si="3"/>
      </c>
      <c r="AR82" s="32"/>
      <c r="AS82" s="23">
        <f t="shared" si="4"/>
      </c>
      <c r="AT82" s="24"/>
    </row>
    <row r="83" spans="1:46" ht="15.75">
      <c r="A83" s="24">
        <f t="shared" si="0"/>
      </c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33">
        <f t="shared" si="3"/>
      </c>
      <c r="AR83" s="32"/>
      <c r="AS83" s="23">
        <f t="shared" si="4"/>
      </c>
      <c r="AT83" s="24"/>
    </row>
    <row r="84" spans="1:46" ht="15.75">
      <c r="A84" s="24">
        <f t="shared" si="0"/>
      </c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3"/>
      </c>
      <c r="AR84" s="32"/>
      <c r="AS84" s="23">
        <f t="shared" si="4"/>
      </c>
      <c r="AT84" s="24"/>
    </row>
    <row r="85" spans="1:46" ht="15.75">
      <c r="A85" s="24">
        <f t="shared" si="0"/>
      </c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3"/>
      </c>
      <c r="AR85" s="32"/>
      <c r="AS85" s="23">
        <f t="shared" si="4"/>
      </c>
      <c r="AT85" s="24"/>
    </row>
    <row r="86" spans="1:46" ht="15.75">
      <c r="A86" s="24">
        <f t="shared" si="0"/>
      </c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t="shared" si="3"/>
      </c>
      <c r="AR86" s="32"/>
      <c r="AS86" s="23">
        <f t="shared" si="4"/>
      </c>
      <c r="AT86" s="24"/>
    </row>
    <row r="87" spans="1:46" ht="15.75">
      <c r="A87" s="24">
        <f aca="true" t="shared" si="5" ref="A87:A150">IF(C87="","",A86+1)</f>
      </c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aca="true" t="shared" si="6" ref="AQ87:AQ150">IF(C87="","",SUM(H87:AK87))</f>
      </c>
      <c r="AR87" s="32"/>
      <c r="AS87" s="23">
        <f aca="true" t="shared" si="7" ref="AS87:AS150">IF(AQ87="","",AQ87/T$20)</f>
      </c>
      <c r="AT87" s="24"/>
    </row>
    <row r="88" spans="1:46" ht="15.75">
      <c r="A88" s="24">
        <f t="shared" si="5"/>
      </c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6"/>
      </c>
      <c r="AR88" s="32"/>
      <c r="AS88" s="23">
        <f t="shared" si="7"/>
      </c>
      <c r="AT88" s="24"/>
    </row>
    <row r="89" spans="1:46" ht="15.75">
      <c r="A89" s="24">
        <f t="shared" si="5"/>
      </c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6"/>
      </c>
      <c r="AR89" s="32"/>
      <c r="AS89" s="23">
        <f t="shared" si="7"/>
      </c>
      <c r="AT89" s="24"/>
    </row>
    <row r="90" spans="1:46" ht="15.75">
      <c r="A90" s="24">
        <f t="shared" si="5"/>
      </c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33">
        <f t="shared" si="6"/>
      </c>
      <c r="AR90" s="32"/>
      <c r="AS90" s="23">
        <f t="shared" si="7"/>
      </c>
      <c r="AT90" s="24"/>
    </row>
    <row r="91" spans="1:46" ht="15.75">
      <c r="A91" s="24">
        <f t="shared" si="5"/>
      </c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6"/>
      </c>
      <c r="AR91" s="32"/>
      <c r="AS91" s="23">
        <f t="shared" si="7"/>
      </c>
      <c r="AT91" s="24"/>
    </row>
    <row r="92" spans="1:46" ht="15.75">
      <c r="A92" s="24">
        <f t="shared" si="5"/>
      </c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6"/>
      </c>
      <c r="AR92" s="32"/>
      <c r="AS92" s="23">
        <f t="shared" si="7"/>
      </c>
      <c r="AT92" s="24"/>
    </row>
    <row r="93" spans="1:46" ht="15.75">
      <c r="A93" s="24">
        <f t="shared" si="5"/>
      </c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t="shared" si="6"/>
      </c>
      <c r="AR93" s="32"/>
      <c r="AS93" s="23">
        <f t="shared" si="7"/>
      </c>
      <c r="AT93" s="24"/>
    </row>
    <row r="94" spans="1:46" ht="15.75">
      <c r="A94" s="24">
        <f t="shared" si="5"/>
      </c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6"/>
      </c>
      <c r="AR94" s="32"/>
      <c r="AS94" s="23">
        <f t="shared" si="7"/>
      </c>
      <c r="AT94" s="24"/>
    </row>
    <row r="95" spans="1:46" ht="15.75">
      <c r="A95" s="24">
        <f t="shared" si="5"/>
      </c>
      <c r="B95" s="21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6"/>
      </c>
      <c r="AR95" s="32"/>
      <c r="AS95" s="23">
        <f t="shared" si="7"/>
      </c>
      <c r="AT95" s="24"/>
    </row>
    <row r="96" spans="1:46" ht="15.75">
      <c r="A96" s="24">
        <f t="shared" si="5"/>
      </c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6"/>
      </c>
      <c r="AR96" s="32"/>
      <c r="AS96" s="23">
        <f t="shared" si="7"/>
      </c>
      <c r="AT96" s="24"/>
    </row>
    <row r="97" spans="1:46" ht="15.75">
      <c r="A97" s="24">
        <f t="shared" si="5"/>
      </c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33">
        <f t="shared" si="6"/>
      </c>
      <c r="AR97" s="32"/>
      <c r="AS97" s="23">
        <f t="shared" si="7"/>
      </c>
      <c r="AT97" s="24"/>
    </row>
    <row r="98" spans="1:46" ht="15.75">
      <c r="A98" s="24">
        <f t="shared" si="5"/>
      </c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6"/>
      </c>
      <c r="AR98" s="32"/>
      <c r="AS98" s="23">
        <f t="shared" si="7"/>
      </c>
      <c r="AT98" s="24"/>
    </row>
    <row r="99" spans="1:46" ht="15.75">
      <c r="A99" s="24">
        <f t="shared" si="5"/>
      </c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6"/>
      </c>
      <c r="AR99" s="32"/>
      <c r="AS99" s="23">
        <f t="shared" si="7"/>
      </c>
      <c r="AT99" s="24"/>
    </row>
    <row r="100" spans="1:46" ht="15.75">
      <c r="A100" s="24">
        <f t="shared" si="5"/>
      </c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6"/>
      </c>
      <c r="AR100" s="32"/>
      <c r="AS100" s="23">
        <f t="shared" si="7"/>
      </c>
      <c r="AT100" s="24"/>
    </row>
    <row r="101" spans="1:46" ht="15.75">
      <c r="A101" s="24">
        <f t="shared" si="5"/>
      </c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6"/>
      </c>
      <c r="AR101" s="32"/>
      <c r="AS101" s="23">
        <f t="shared" si="7"/>
      </c>
      <c r="AT101" s="24"/>
    </row>
    <row r="102" spans="1:46" ht="15.75">
      <c r="A102" s="24">
        <f t="shared" si="5"/>
      </c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6"/>
      </c>
      <c r="AR102" s="32"/>
      <c r="AS102" s="23">
        <f t="shared" si="7"/>
      </c>
      <c r="AT102" s="24"/>
    </row>
    <row r="103" spans="1:46" ht="15.75">
      <c r="A103" s="24">
        <f t="shared" si="5"/>
      </c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6"/>
      </c>
      <c r="AR103" s="32"/>
      <c r="AS103" s="23">
        <f t="shared" si="7"/>
      </c>
      <c r="AT103" s="24"/>
    </row>
    <row r="104" spans="1:46" ht="15.75">
      <c r="A104" s="24">
        <f t="shared" si="5"/>
      </c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6"/>
      </c>
      <c r="AR104" s="32"/>
      <c r="AS104" s="23">
        <f t="shared" si="7"/>
      </c>
      <c r="AT104" s="24"/>
    </row>
    <row r="105" spans="1:46" ht="15.75">
      <c r="A105" s="24">
        <f t="shared" si="5"/>
      </c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33">
        <f t="shared" si="6"/>
      </c>
      <c r="AR105" s="32"/>
      <c r="AS105" s="23">
        <f t="shared" si="7"/>
      </c>
      <c r="AT105" s="24"/>
    </row>
    <row r="106" spans="1:46" ht="15.75">
      <c r="A106" s="24">
        <f t="shared" si="5"/>
      </c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6"/>
      </c>
      <c r="AR106" s="32"/>
      <c r="AS106" s="23">
        <f t="shared" si="7"/>
      </c>
      <c r="AT106" s="24"/>
    </row>
    <row r="107" spans="1:46" ht="15.75">
      <c r="A107" s="24">
        <f t="shared" si="5"/>
      </c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6"/>
      </c>
      <c r="AR107" s="32"/>
      <c r="AS107" s="23">
        <f t="shared" si="7"/>
      </c>
      <c r="AT107" s="24"/>
    </row>
    <row r="108" spans="1:46" ht="15.75">
      <c r="A108" s="24">
        <f t="shared" si="5"/>
      </c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6"/>
      </c>
      <c r="AR108" s="32"/>
      <c r="AS108" s="23">
        <f t="shared" si="7"/>
      </c>
      <c r="AT108" s="24"/>
    </row>
    <row r="109" spans="1:46" ht="15.75">
      <c r="A109" s="24">
        <f t="shared" si="5"/>
      </c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6"/>
      </c>
      <c r="AR109" s="32"/>
      <c r="AS109" s="23">
        <f t="shared" si="7"/>
      </c>
      <c r="AT109" s="24"/>
    </row>
    <row r="110" spans="1:46" ht="15.75">
      <c r="A110" s="24">
        <f t="shared" si="5"/>
      </c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t="shared" si="6"/>
      </c>
      <c r="AR110" s="32"/>
      <c r="AS110" s="23">
        <f t="shared" si="7"/>
      </c>
      <c r="AT110" s="24"/>
    </row>
    <row r="111" spans="1:46" ht="15.75">
      <c r="A111" s="24">
        <f t="shared" si="5"/>
      </c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6"/>
      </c>
      <c r="AR111" s="32"/>
      <c r="AS111" s="23">
        <f t="shared" si="7"/>
      </c>
      <c r="AT111" s="24"/>
    </row>
    <row r="112" spans="1:46" ht="15.75">
      <c r="A112" s="24">
        <f t="shared" si="5"/>
      </c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6"/>
      </c>
      <c r="AR112" s="32"/>
      <c r="AS112" s="23">
        <f t="shared" si="7"/>
      </c>
      <c r="AT112" s="24"/>
    </row>
    <row r="113" spans="1:46" ht="15.75">
      <c r="A113" s="24">
        <f t="shared" si="5"/>
      </c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6"/>
      </c>
      <c r="AR113" s="32"/>
      <c r="AS113" s="23">
        <f t="shared" si="7"/>
      </c>
      <c r="AT113" s="24"/>
    </row>
    <row r="114" spans="1:46" ht="15.75">
      <c r="A114" s="24">
        <f t="shared" si="5"/>
      </c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6"/>
      </c>
      <c r="AR114" s="32"/>
      <c r="AS114" s="23">
        <f t="shared" si="7"/>
      </c>
      <c r="AT114" s="24"/>
    </row>
    <row r="115" spans="1:46" ht="15.75">
      <c r="A115" s="24">
        <f t="shared" si="5"/>
      </c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6"/>
      </c>
      <c r="AR115" s="32"/>
      <c r="AS115" s="23">
        <f t="shared" si="7"/>
      </c>
      <c r="AT115" s="24"/>
    </row>
    <row r="116" spans="1:46" ht="15.75">
      <c r="A116" s="24">
        <f t="shared" si="5"/>
      </c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6"/>
      </c>
      <c r="AR116" s="32"/>
      <c r="AS116" s="23">
        <f t="shared" si="7"/>
      </c>
      <c r="AT116" s="24"/>
    </row>
    <row r="117" spans="1:46" ht="15.75">
      <c r="A117" s="24">
        <f t="shared" si="5"/>
      </c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6"/>
      </c>
      <c r="AR117" s="32"/>
      <c r="AS117" s="23">
        <f t="shared" si="7"/>
      </c>
      <c r="AT117" s="24"/>
    </row>
    <row r="118" spans="1:46" ht="15.75">
      <c r="A118" s="24">
        <f t="shared" si="5"/>
      </c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6"/>
      </c>
      <c r="AR118" s="32"/>
      <c r="AS118" s="23">
        <f t="shared" si="7"/>
      </c>
      <c r="AT118" s="24"/>
    </row>
    <row r="119" spans="1:46" ht="15.75">
      <c r="A119" s="24">
        <f t="shared" si="5"/>
      </c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6"/>
      </c>
      <c r="AR119" s="32"/>
      <c r="AS119" s="23">
        <f t="shared" si="7"/>
      </c>
      <c r="AT119" s="24"/>
    </row>
    <row r="120" spans="1:46" ht="15.75">
      <c r="A120" s="24">
        <f t="shared" si="5"/>
      </c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6"/>
      </c>
      <c r="AR120" s="32"/>
      <c r="AS120" s="23">
        <f t="shared" si="7"/>
      </c>
      <c r="AT120" s="24"/>
    </row>
    <row r="121" spans="1:46" ht="15.75">
      <c r="A121" s="24">
        <f t="shared" si="5"/>
      </c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6"/>
      </c>
      <c r="AR121" s="32"/>
      <c r="AS121" s="23">
        <f t="shared" si="7"/>
      </c>
      <c r="AT121" s="24"/>
    </row>
    <row r="122" spans="1:46" ht="15.75">
      <c r="A122" s="24">
        <f t="shared" si="5"/>
      </c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6"/>
      </c>
      <c r="AR122" s="32"/>
      <c r="AS122" s="23">
        <f t="shared" si="7"/>
      </c>
      <c r="AT122" s="24"/>
    </row>
    <row r="123" spans="1:46" ht="15.75">
      <c r="A123" s="24">
        <f t="shared" si="5"/>
      </c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6"/>
      </c>
      <c r="AR123" s="32"/>
      <c r="AS123" s="23">
        <f t="shared" si="7"/>
      </c>
      <c r="AT123" s="24"/>
    </row>
    <row r="124" spans="1:46" ht="15.75">
      <c r="A124" s="24">
        <f t="shared" si="5"/>
      </c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6"/>
      </c>
      <c r="AR124" s="32"/>
      <c r="AS124" s="23">
        <f t="shared" si="7"/>
      </c>
      <c r="AT124" s="24"/>
    </row>
    <row r="125" spans="1:46" ht="15.75">
      <c r="A125" s="24">
        <f t="shared" si="5"/>
      </c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6"/>
      </c>
      <c r="AR125" s="32"/>
      <c r="AS125" s="23">
        <f t="shared" si="7"/>
      </c>
      <c r="AT125" s="24"/>
    </row>
    <row r="126" spans="1:46" ht="15.75">
      <c r="A126" s="24">
        <f t="shared" si="5"/>
      </c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6"/>
      </c>
      <c r="AR126" s="32"/>
      <c r="AS126" s="23">
        <f t="shared" si="7"/>
      </c>
      <c r="AT126" s="24"/>
    </row>
    <row r="127" spans="1:46" ht="15.75">
      <c r="A127" s="24">
        <f t="shared" si="5"/>
      </c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6"/>
      </c>
      <c r="AR127" s="32"/>
      <c r="AS127" s="23">
        <f t="shared" si="7"/>
      </c>
      <c r="AT127" s="24"/>
    </row>
    <row r="128" spans="1:46" ht="15.75">
      <c r="A128" s="24">
        <f t="shared" si="5"/>
      </c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6"/>
      </c>
      <c r="AR128" s="32"/>
      <c r="AS128" s="23">
        <f t="shared" si="7"/>
      </c>
      <c r="AT128" s="24"/>
    </row>
    <row r="129" spans="1:46" ht="15.75">
      <c r="A129" s="24">
        <f t="shared" si="5"/>
      </c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6"/>
      </c>
      <c r="AR129" s="32"/>
      <c r="AS129" s="23">
        <f t="shared" si="7"/>
      </c>
      <c r="AT129" s="24"/>
    </row>
    <row r="130" spans="1:46" ht="15.75">
      <c r="A130" s="24">
        <f t="shared" si="5"/>
      </c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6"/>
      </c>
      <c r="AR130" s="32"/>
      <c r="AS130" s="23">
        <f t="shared" si="7"/>
      </c>
      <c r="AT130" s="24"/>
    </row>
    <row r="131" spans="1:46" ht="15.75">
      <c r="A131" s="24">
        <f t="shared" si="5"/>
      </c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6"/>
      </c>
      <c r="AR131" s="32"/>
      <c r="AS131" s="23">
        <f t="shared" si="7"/>
      </c>
      <c r="AT131" s="24"/>
    </row>
    <row r="132" spans="1:46" ht="15.75">
      <c r="A132" s="24">
        <f t="shared" si="5"/>
      </c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6"/>
      </c>
      <c r="AR132" s="32"/>
      <c r="AS132" s="23">
        <f t="shared" si="7"/>
      </c>
      <c r="AT132" s="24"/>
    </row>
    <row r="133" spans="1:46" ht="15.75">
      <c r="A133" s="24">
        <f t="shared" si="5"/>
      </c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6"/>
      </c>
      <c r="AR133" s="32"/>
      <c r="AS133" s="23">
        <f t="shared" si="7"/>
      </c>
      <c r="AT133" s="24"/>
    </row>
    <row r="134" spans="1:46" ht="15.75">
      <c r="A134" s="24">
        <f t="shared" si="5"/>
      </c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6"/>
      </c>
      <c r="AR134" s="32"/>
      <c r="AS134" s="23">
        <f t="shared" si="7"/>
      </c>
      <c r="AT134" s="24"/>
    </row>
    <row r="135" spans="1:46" ht="15.75">
      <c r="A135" s="24">
        <f t="shared" si="5"/>
      </c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6"/>
      </c>
      <c r="AR135" s="32"/>
      <c r="AS135" s="23">
        <f t="shared" si="7"/>
      </c>
      <c r="AT135" s="24"/>
    </row>
    <row r="136" spans="1:46" ht="15.75">
      <c r="A136" s="24">
        <f t="shared" si="5"/>
      </c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6"/>
      </c>
      <c r="AR136" s="32"/>
      <c r="AS136" s="23">
        <f t="shared" si="7"/>
      </c>
      <c r="AT136" s="24"/>
    </row>
    <row r="137" spans="1:46" ht="15.75">
      <c r="A137" s="24">
        <f t="shared" si="5"/>
      </c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6"/>
      </c>
      <c r="AR137" s="32"/>
      <c r="AS137" s="23">
        <f t="shared" si="7"/>
      </c>
      <c r="AT137" s="24"/>
    </row>
    <row r="138" spans="1:46" ht="15.75">
      <c r="A138" s="24">
        <f t="shared" si="5"/>
      </c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6"/>
      </c>
      <c r="AR138" s="32"/>
      <c r="AS138" s="23">
        <f t="shared" si="7"/>
      </c>
      <c r="AT138" s="24"/>
    </row>
    <row r="139" spans="1:46" ht="15.75">
      <c r="A139" s="24">
        <f t="shared" si="5"/>
      </c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6"/>
      </c>
      <c r="AR139" s="32"/>
      <c r="AS139" s="23">
        <f t="shared" si="7"/>
      </c>
      <c r="AT139" s="24"/>
    </row>
    <row r="140" spans="1:46" ht="15.75">
      <c r="A140" s="24">
        <f t="shared" si="5"/>
      </c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6"/>
      </c>
      <c r="AR140" s="32"/>
      <c r="AS140" s="23">
        <f t="shared" si="7"/>
      </c>
      <c r="AT140" s="24"/>
    </row>
    <row r="141" spans="1:46" ht="15.75">
      <c r="A141" s="24">
        <f t="shared" si="5"/>
      </c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6"/>
      </c>
      <c r="AR141" s="32"/>
      <c r="AS141" s="23">
        <f t="shared" si="7"/>
      </c>
      <c r="AT141" s="24"/>
    </row>
    <row r="142" spans="1:46" ht="15.75">
      <c r="A142" s="24">
        <f t="shared" si="5"/>
      </c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6"/>
      </c>
      <c r="AR142" s="32"/>
      <c r="AS142" s="23">
        <f t="shared" si="7"/>
      </c>
      <c r="AT142" s="24"/>
    </row>
    <row r="143" spans="1:46" ht="15.75">
      <c r="A143" s="24">
        <f t="shared" si="5"/>
      </c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6"/>
      </c>
      <c r="AR143" s="32"/>
      <c r="AS143" s="23">
        <f t="shared" si="7"/>
      </c>
      <c r="AT143" s="24"/>
    </row>
    <row r="144" spans="1:46" ht="15.75">
      <c r="A144" s="24">
        <f t="shared" si="5"/>
      </c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6"/>
      </c>
      <c r="AR144" s="32"/>
      <c r="AS144" s="23">
        <f t="shared" si="7"/>
      </c>
      <c r="AT144" s="24"/>
    </row>
    <row r="145" spans="1:46" ht="15.75">
      <c r="A145" s="24">
        <f t="shared" si="5"/>
      </c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6"/>
      </c>
      <c r="AR145" s="32"/>
      <c r="AS145" s="23">
        <f t="shared" si="7"/>
      </c>
      <c r="AT145" s="24"/>
    </row>
    <row r="146" spans="1:46" ht="15.75">
      <c r="A146" s="24">
        <f t="shared" si="5"/>
      </c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6"/>
      </c>
      <c r="AR146" s="32"/>
      <c r="AS146" s="23">
        <f t="shared" si="7"/>
      </c>
      <c r="AT146" s="24"/>
    </row>
    <row r="147" spans="1:46" ht="15.75">
      <c r="A147" s="24">
        <f t="shared" si="5"/>
      </c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6"/>
      </c>
      <c r="AR147" s="32"/>
      <c r="AS147" s="23">
        <f t="shared" si="7"/>
      </c>
      <c r="AT147" s="24"/>
    </row>
    <row r="148" spans="1:46" ht="15.75">
      <c r="A148" s="24">
        <f t="shared" si="5"/>
      </c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6"/>
      </c>
      <c r="AR148" s="32"/>
      <c r="AS148" s="23">
        <f t="shared" si="7"/>
      </c>
      <c r="AT148" s="24"/>
    </row>
    <row r="149" spans="1:46" ht="15.75">
      <c r="A149" s="24">
        <f t="shared" si="5"/>
      </c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6"/>
      </c>
      <c r="AR149" s="32"/>
      <c r="AS149" s="23">
        <f t="shared" si="7"/>
      </c>
      <c r="AT149" s="24"/>
    </row>
    <row r="150" spans="1:46" ht="15.75">
      <c r="A150" s="24">
        <f t="shared" si="5"/>
      </c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6"/>
      </c>
      <c r="AR150" s="32"/>
      <c r="AS150" s="23">
        <f t="shared" si="7"/>
      </c>
      <c r="AT150" s="24"/>
    </row>
    <row r="151" spans="1:46" ht="15.75">
      <c r="A151" s="24">
        <f aca="true" t="shared" si="8" ref="A151:A214">IF(C151="","",A150+1)</f>
      </c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9" ref="AQ151:AQ214">IF(C151="","",SUM(H151:AK151))</f>
      </c>
      <c r="AR151" s="32"/>
      <c r="AS151" s="23">
        <f aca="true" t="shared" si="10" ref="AS151:AS214">IF(AQ151="","",AQ151/T$20)</f>
      </c>
      <c r="AT151" s="24"/>
    </row>
    <row r="152" spans="1:46" ht="15.75">
      <c r="A152" s="24">
        <f t="shared" si="8"/>
      </c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9"/>
      </c>
      <c r="AR152" s="32"/>
      <c r="AS152" s="23">
        <f t="shared" si="10"/>
      </c>
      <c r="AT152" s="24"/>
    </row>
    <row r="153" spans="1:46" ht="15.75">
      <c r="A153" s="24">
        <f t="shared" si="8"/>
      </c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9"/>
      </c>
      <c r="AR153" s="32"/>
      <c r="AS153" s="23">
        <f t="shared" si="10"/>
      </c>
      <c r="AT153" s="24"/>
    </row>
    <row r="154" spans="1:46" ht="15.75">
      <c r="A154" s="24">
        <f t="shared" si="8"/>
      </c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9"/>
      </c>
      <c r="AR154" s="32"/>
      <c r="AS154" s="23">
        <f t="shared" si="10"/>
      </c>
      <c r="AT154" s="24"/>
    </row>
    <row r="155" spans="1:46" ht="15.75">
      <c r="A155" s="24">
        <f t="shared" si="8"/>
      </c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9"/>
      </c>
      <c r="AR155" s="32"/>
      <c r="AS155" s="23">
        <f t="shared" si="10"/>
      </c>
      <c r="AT155" s="24"/>
    </row>
    <row r="156" spans="1:46" ht="15.75">
      <c r="A156" s="24">
        <f t="shared" si="8"/>
      </c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9"/>
      </c>
      <c r="AR156" s="32"/>
      <c r="AS156" s="23">
        <f t="shared" si="10"/>
      </c>
      <c r="AT156" s="24"/>
    </row>
    <row r="157" spans="1:46" ht="15.75">
      <c r="A157" s="24">
        <f t="shared" si="8"/>
      </c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9"/>
      </c>
      <c r="AR157" s="32"/>
      <c r="AS157" s="23">
        <f t="shared" si="10"/>
      </c>
      <c r="AT157" s="24"/>
    </row>
    <row r="158" spans="1:46" ht="15.75">
      <c r="A158" s="24">
        <f t="shared" si="8"/>
      </c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9"/>
      </c>
      <c r="AR158" s="32"/>
      <c r="AS158" s="23">
        <f t="shared" si="10"/>
      </c>
      <c r="AT158" s="24"/>
    </row>
    <row r="159" spans="1:46" ht="15.75">
      <c r="A159" s="24">
        <f t="shared" si="8"/>
      </c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9"/>
      </c>
      <c r="AR159" s="32"/>
      <c r="AS159" s="23">
        <f t="shared" si="10"/>
      </c>
      <c r="AT159" s="24"/>
    </row>
    <row r="160" spans="1:46" ht="15.75">
      <c r="A160" s="24">
        <f t="shared" si="8"/>
      </c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9"/>
      </c>
      <c r="AR160" s="32"/>
      <c r="AS160" s="23">
        <f t="shared" si="10"/>
      </c>
      <c r="AT160" s="24"/>
    </row>
    <row r="161" spans="1:46" ht="15.75">
      <c r="A161" s="24">
        <f t="shared" si="8"/>
      </c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9"/>
      </c>
      <c r="AR161" s="32"/>
      <c r="AS161" s="23">
        <f t="shared" si="10"/>
      </c>
      <c r="AT161" s="24"/>
    </row>
    <row r="162" spans="1:46" ht="15.75">
      <c r="A162" s="24">
        <f t="shared" si="8"/>
      </c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9"/>
      </c>
      <c r="AR162" s="32"/>
      <c r="AS162" s="23">
        <f t="shared" si="10"/>
      </c>
      <c r="AT162" s="24"/>
    </row>
    <row r="163" spans="1:46" ht="15.75">
      <c r="A163" s="24">
        <f t="shared" si="8"/>
      </c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9"/>
      </c>
      <c r="AR163" s="32"/>
      <c r="AS163" s="23">
        <f t="shared" si="10"/>
      </c>
      <c r="AT163" s="24"/>
    </row>
    <row r="164" spans="1:46" ht="15.75">
      <c r="A164" s="24">
        <f t="shared" si="8"/>
      </c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9"/>
      </c>
      <c r="AR164" s="32"/>
      <c r="AS164" s="23">
        <f t="shared" si="10"/>
      </c>
      <c r="AT164" s="24"/>
    </row>
    <row r="165" spans="1:46" ht="15.75">
      <c r="A165" s="24">
        <f t="shared" si="8"/>
      </c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9"/>
      </c>
      <c r="AR165" s="32"/>
      <c r="AS165" s="23">
        <f t="shared" si="10"/>
      </c>
      <c r="AT165" s="24"/>
    </row>
    <row r="166" spans="1:46" ht="15.75">
      <c r="A166" s="24">
        <f t="shared" si="8"/>
      </c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9"/>
      </c>
      <c r="AR166" s="32"/>
      <c r="AS166" s="23">
        <f t="shared" si="10"/>
      </c>
      <c r="AT166" s="24"/>
    </row>
    <row r="167" spans="1:46" ht="15.75">
      <c r="A167" s="24">
        <f t="shared" si="8"/>
      </c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9"/>
      </c>
      <c r="AR167" s="32"/>
      <c r="AS167" s="23">
        <f t="shared" si="10"/>
      </c>
      <c r="AT167" s="24"/>
    </row>
    <row r="168" spans="1:46" ht="15.75">
      <c r="A168" s="24">
        <f t="shared" si="8"/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9"/>
      </c>
      <c r="AR168" s="32"/>
      <c r="AS168" s="23">
        <f t="shared" si="10"/>
      </c>
      <c r="AT168" s="24"/>
    </row>
    <row r="169" spans="1:46" ht="15.75">
      <c r="A169" s="24">
        <f t="shared" si="8"/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9"/>
      </c>
      <c r="AR169" s="32"/>
      <c r="AS169" s="23">
        <f t="shared" si="10"/>
      </c>
      <c r="AT169" s="24"/>
    </row>
    <row r="170" spans="1:46" ht="15.75">
      <c r="A170" s="24">
        <f t="shared" si="8"/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9"/>
      </c>
      <c r="AR170" s="32"/>
      <c r="AS170" s="23">
        <f t="shared" si="10"/>
      </c>
      <c r="AT170" s="24"/>
    </row>
    <row r="171" spans="1:46" ht="15.75">
      <c r="A171" s="24">
        <f t="shared" si="8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9"/>
      </c>
      <c r="AR171" s="32"/>
      <c r="AS171" s="23">
        <f t="shared" si="10"/>
      </c>
      <c r="AT171" s="24"/>
    </row>
    <row r="172" spans="1:46" ht="15.75">
      <c r="A172" s="24">
        <f t="shared" si="8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9"/>
      </c>
      <c r="AR172" s="32"/>
      <c r="AS172" s="23">
        <f t="shared" si="10"/>
      </c>
      <c r="AT172" s="24"/>
    </row>
    <row r="173" spans="1:46" ht="15.75">
      <c r="A173" s="24">
        <f t="shared" si="8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9"/>
      </c>
      <c r="AR173" s="32"/>
      <c r="AS173" s="23">
        <f t="shared" si="10"/>
      </c>
      <c r="AT173" s="24"/>
    </row>
    <row r="174" spans="1:46" ht="15.75">
      <c r="A174" s="24">
        <f t="shared" si="8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9"/>
      </c>
      <c r="AR174" s="32"/>
      <c r="AS174" s="23">
        <f t="shared" si="10"/>
      </c>
      <c r="AT174" s="24"/>
    </row>
    <row r="175" spans="1:46" ht="15.75">
      <c r="A175" s="24">
        <f t="shared" si="8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9"/>
      </c>
      <c r="AR175" s="32"/>
      <c r="AS175" s="23">
        <f t="shared" si="10"/>
      </c>
      <c r="AT175" s="24"/>
    </row>
    <row r="176" spans="1:46" ht="15.75">
      <c r="A176" s="24">
        <f t="shared" si="8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9"/>
      </c>
      <c r="AR176" s="32"/>
      <c r="AS176" s="23">
        <f t="shared" si="10"/>
      </c>
      <c r="AT176" s="24"/>
    </row>
    <row r="177" spans="1:46" ht="15.75">
      <c r="A177" s="24">
        <f t="shared" si="8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9"/>
      </c>
      <c r="AR177" s="32"/>
      <c r="AS177" s="23">
        <f t="shared" si="10"/>
      </c>
      <c r="AT177" s="24"/>
    </row>
    <row r="178" spans="1:46" ht="15.75">
      <c r="A178" s="24">
        <f t="shared" si="8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9"/>
      </c>
      <c r="AR178" s="32"/>
      <c r="AS178" s="23">
        <f t="shared" si="10"/>
      </c>
      <c r="AT178" s="24"/>
    </row>
    <row r="179" spans="1:46" ht="15.75">
      <c r="A179" s="24">
        <f t="shared" si="8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9"/>
      </c>
      <c r="AR179" s="32"/>
      <c r="AS179" s="23">
        <f t="shared" si="10"/>
      </c>
      <c r="AT179" s="24"/>
    </row>
    <row r="180" spans="1:46" ht="15.75">
      <c r="A180" s="24">
        <f t="shared" si="8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9"/>
      </c>
      <c r="AR180" s="32"/>
      <c r="AS180" s="23">
        <f t="shared" si="10"/>
      </c>
      <c r="AT180" s="24"/>
    </row>
    <row r="181" spans="1:46" ht="15.75">
      <c r="A181" s="24">
        <f t="shared" si="8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9"/>
      </c>
      <c r="AR181" s="32"/>
      <c r="AS181" s="23">
        <f t="shared" si="10"/>
      </c>
      <c r="AT181" s="24"/>
    </row>
    <row r="182" spans="1:46" ht="15.75">
      <c r="A182" s="24">
        <f t="shared" si="8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9"/>
      </c>
      <c r="AR182" s="32"/>
      <c r="AS182" s="23">
        <f t="shared" si="10"/>
      </c>
      <c r="AT182" s="24"/>
    </row>
    <row r="183" spans="1:46" ht="15.75">
      <c r="A183" s="24">
        <f t="shared" si="8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9"/>
      </c>
      <c r="AR183" s="32"/>
      <c r="AS183" s="23">
        <f t="shared" si="10"/>
      </c>
      <c r="AT183" s="24"/>
    </row>
    <row r="184" spans="1:46" ht="15.75">
      <c r="A184" s="24">
        <f t="shared" si="8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9"/>
      </c>
      <c r="AR184" s="32"/>
      <c r="AS184" s="23">
        <f t="shared" si="10"/>
      </c>
      <c r="AT184" s="24"/>
    </row>
    <row r="185" spans="1:46" ht="15.75">
      <c r="A185" s="24">
        <f t="shared" si="8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9"/>
      </c>
      <c r="AR185" s="32"/>
      <c r="AS185" s="23">
        <f t="shared" si="10"/>
      </c>
      <c r="AT185" s="24"/>
    </row>
    <row r="186" spans="1:46" ht="15.75">
      <c r="A186" s="24">
        <f t="shared" si="8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9"/>
      </c>
      <c r="AR186" s="32"/>
      <c r="AS186" s="23">
        <f t="shared" si="10"/>
      </c>
      <c r="AT186" s="24"/>
    </row>
    <row r="187" spans="1:46" ht="15.75">
      <c r="A187" s="24">
        <f t="shared" si="8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9"/>
      </c>
      <c r="AR187" s="32"/>
      <c r="AS187" s="23">
        <f t="shared" si="10"/>
      </c>
      <c r="AT187" s="24"/>
    </row>
    <row r="188" spans="1:46" ht="15.75">
      <c r="A188" s="24">
        <f t="shared" si="8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9"/>
      </c>
      <c r="AR188" s="32"/>
      <c r="AS188" s="23">
        <f t="shared" si="10"/>
      </c>
      <c r="AT188" s="24"/>
    </row>
    <row r="189" spans="1:46" ht="15.75">
      <c r="A189" s="24">
        <f t="shared" si="8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9"/>
      </c>
      <c r="AR189" s="32"/>
      <c r="AS189" s="23">
        <f t="shared" si="10"/>
      </c>
      <c r="AT189" s="24"/>
    </row>
    <row r="190" spans="1:46" ht="15.75">
      <c r="A190" s="24">
        <f t="shared" si="8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9"/>
      </c>
      <c r="AR190" s="32"/>
      <c r="AS190" s="23">
        <f t="shared" si="10"/>
      </c>
      <c r="AT190" s="24"/>
    </row>
    <row r="191" spans="1:46" ht="15.75">
      <c r="A191" s="24">
        <f t="shared" si="8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9"/>
      </c>
      <c r="AR191" s="32"/>
      <c r="AS191" s="23">
        <f t="shared" si="10"/>
      </c>
      <c r="AT191" s="24"/>
    </row>
    <row r="192" spans="1:46" ht="15.75">
      <c r="A192" s="24">
        <f t="shared" si="8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9"/>
      </c>
      <c r="AR192" s="32"/>
      <c r="AS192" s="23">
        <f t="shared" si="10"/>
      </c>
      <c r="AT192" s="24"/>
    </row>
    <row r="193" spans="1:46" ht="15.75">
      <c r="A193" s="24">
        <f t="shared" si="8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9"/>
      </c>
      <c r="AR193" s="32"/>
      <c r="AS193" s="23">
        <f t="shared" si="10"/>
      </c>
      <c r="AT193" s="24"/>
    </row>
    <row r="194" spans="1:46" ht="15.75">
      <c r="A194" s="24">
        <f t="shared" si="8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9"/>
      </c>
      <c r="AR194" s="32"/>
      <c r="AS194" s="23">
        <f t="shared" si="10"/>
      </c>
      <c r="AT194" s="24"/>
    </row>
    <row r="195" spans="1:46" ht="15.75">
      <c r="A195" s="24">
        <f t="shared" si="8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9"/>
      </c>
      <c r="AR195" s="32"/>
      <c r="AS195" s="23">
        <f t="shared" si="10"/>
      </c>
      <c r="AT195" s="24"/>
    </row>
    <row r="196" spans="1:46" ht="15.75">
      <c r="A196" s="24">
        <f t="shared" si="8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9"/>
      </c>
      <c r="AR196" s="32"/>
      <c r="AS196" s="23">
        <f t="shared" si="10"/>
      </c>
      <c r="AT196" s="24"/>
    </row>
    <row r="197" spans="1:46" ht="15.75">
      <c r="A197" s="24">
        <f t="shared" si="8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9"/>
      </c>
      <c r="AR197" s="32"/>
      <c r="AS197" s="23">
        <f t="shared" si="10"/>
      </c>
      <c r="AT197" s="24"/>
    </row>
    <row r="198" spans="1:46" ht="15.75">
      <c r="A198" s="24">
        <f t="shared" si="8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9"/>
      </c>
      <c r="AR198" s="32"/>
      <c r="AS198" s="23">
        <f t="shared" si="10"/>
      </c>
      <c r="AT198" s="24"/>
    </row>
    <row r="199" spans="1:46" ht="15.75">
      <c r="A199" s="24">
        <f t="shared" si="8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9"/>
      </c>
      <c r="AR199" s="32"/>
      <c r="AS199" s="23">
        <f t="shared" si="10"/>
      </c>
      <c r="AT199" s="24"/>
    </row>
    <row r="200" spans="1:46" ht="15.75">
      <c r="A200" s="24">
        <f t="shared" si="8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9"/>
      </c>
      <c r="AR200" s="32"/>
      <c r="AS200" s="23">
        <f t="shared" si="10"/>
      </c>
      <c r="AT200" s="24"/>
    </row>
    <row r="201" spans="1:46" ht="15.75">
      <c r="A201" s="24">
        <f t="shared" si="8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9"/>
      </c>
      <c r="AR201" s="32"/>
      <c r="AS201" s="23">
        <f t="shared" si="10"/>
      </c>
      <c r="AT201" s="24"/>
    </row>
    <row r="202" spans="1:46" ht="15.75">
      <c r="A202" s="24">
        <f t="shared" si="8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9"/>
      </c>
      <c r="AR202" s="32"/>
      <c r="AS202" s="23">
        <f t="shared" si="10"/>
      </c>
      <c r="AT202" s="24"/>
    </row>
    <row r="203" spans="1:46" ht="15.75">
      <c r="A203" s="24">
        <f t="shared" si="8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9"/>
      </c>
      <c r="AR203" s="32"/>
      <c r="AS203" s="23">
        <f t="shared" si="10"/>
      </c>
      <c r="AT203" s="24"/>
    </row>
    <row r="204" spans="1:46" ht="15.75">
      <c r="A204" s="24">
        <f t="shared" si="8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9"/>
      </c>
      <c r="AR204" s="32"/>
      <c r="AS204" s="23">
        <f t="shared" si="10"/>
      </c>
      <c r="AT204" s="24"/>
    </row>
    <row r="205" spans="1:46" ht="15.75">
      <c r="A205" s="24">
        <f t="shared" si="8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9"/>
      </c>
      <c r="AR205" s="32"/>
      <c r="AS205" s="23">
        <f t="shared" si="10"/>
      </c>
      <c r="AT205" s="24"/>
    </row>
    <row r="206" spans="1:46" ht="15.75">
      <c r="A206" s="24">
        <f t="shared" si="8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9"/>
      </c>
      <c r="AR206" s="32"/>
      <c r="AS206" s="23">
        <f t="shared" si="10"/>
      </c>
      <c r="AT206" s="24"/>
    </row>
    <row r="207" spans="1:46" ht="15.75">
      <c r="A207" s="24">
        <f t="shared" si="8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9"/>
      </c>
      <c r="AR207" s="32"/>
      <c r="AS207" s="23">
        <f t="shared" si="10"/>
      </c>
      <c r="AT207" s="24"/>
    </row>
    <row r="208" spans="1:46" ht="15.75">
      <c r="A208" s="24">
        <f t="shared" si="8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9"/>
      </c>
      <c r="AR208" s="32"/>
      <c r="AS208" s="23">
        <f t="shared" si="10"/>
      </c>
      <c r="AT208" s="24"/>
    </row>
    <row r="209" spans="1:46" ht="15.75">
      <c r="A209" s="24">
        <f t="shared" si="8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9"/>
      </c>
      <c r="AR209" s="32"/>
      <c r="AS209" s="23">
        <f t="shared" si="10"/>
      </c>
      <c r="AT209" s="24"/>
    </row>
    <row r="210" spans="1:46" ht="15.75">
      <c r="A210" s="24">
        <f t="shared" si="8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9"/>
      </c>
      <c r="AR210" s="32"/>
      <c r="AS210" s="23">
        <f t="shared" si="10"/>
      </c>
      <c r="AT210" s="24"/>
    </row>
    <row r="211" spans="1:46" ht="15.75">
      <c r="A211" s="24">
        <f t="shared" si="8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9"/>
      </c>
      <c r="AR211" s="32"/>
      <c r="AS211" s="23">
        <f t="shared" si="10"/>
      </c>
      <c r="AT211" s="24"/>
    </row>
    <row r="212" spans="1:46" ht="15.75">
      <c r="A212" s="24">
        <f t="shared" si="8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9"/>
      </c>
      <c r="AR212" s="32"/>
      <c r="AS212" s="23">
        <f t="shared" si="10"/>
      </c>
      <c r="AT212" s="24"/>
    </row>
    <row r="213" spans="1:46" ht="15.75">
      <c r="A213" s="24">
        <f t="shared" si="8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9"/>
      </c>
      <c r="AR213" s="32"/>
      <c r="AS213" s="23">
        <f t="shared" si="10"/>
      </c>
      <c r="AT213" s="24"/>
    </row>
    <row r="214" spans="1:46" ht="15.75">
      <c r="A214" s="24">
        <f t="shared" si="8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9"/>
      </c>
      <c r="AR214" s="32"/>
      <c r="AS214" s="23">
        <f t="shared" si="10"/>
      </c>
      <c r="AT214" s="24"/>
    </row>
    <row r="215" spans="1:46" ht="15.75">
      <c r="A215" s="24">
        <f aca="true" t="shared" si="11" ref="A215:A278">IF(C215="","",A214+1)</f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2" ref="AQ215:AQ278">IF(C215="","",SUM(H215:AK215))</f>
      </c>
      <c r="AR215" s="32"/>
      <c r="AS215" s="23">
        <f aca="true" t="shared" si="13" ref="AS215:AS278">IF(AQ215="","",AQ215/T$20)</f>
      </c>
      <c r="AT215" s="24"/>
    </row>
    <row r="216" spans="1:46" ht="15.75">
      <c r="A216" s="24">
        <f t="shared" si="11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2"/>
      </c>
      <c r="AR216" s="32"/>
      <c r="AS216" s="23">
        <f t="shared" si="13"/>
      </c>
      <c r="AT216" s="24"/>
    </row>
    <row r="217" spans="1:46" ht="15.75">
      <c r="A217" s="24">
        <f t="shared" si="11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2"/>
      </c>
      <c r="AR217" s="32"/>
      <c r="AS217" s="23">
        <f t="shared" si="13"/>
      </c>
      <c r="AT217" s="24"/>
    </row>
    <row r="218" spans="1:46" ht="15.75">
      <c r="A218" s="24">
        <f t="shared" si="11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2"/>
      </c>
      <c r="AR218" s="32"/>
      <c r="AS218" s="23">
        <f t="shared" si="13"/>
      </c>
      <c r="AT218" s="24"/>
    </row>
    <row r="219" spans="1:46" ht="15.75">
      <c r="A219" s="24">
        <f t="shared" si="11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2"/>
      </c>
      <c r="AR219" s="32"/>
      <c r="AS219" s="23">
        <f t="shared" si="13"/>
      </c>
      <c r="AT219" s="24"/>
    </row>
    <row r="220" spans="1:46" ht="15.75">
      <c r="A220" s="24">
        <f t="shared" si="11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2"/>
      </c>
      <c r="AR220" s="32"/>
      <c r="AS220" s="23">
        <f t="shared" si="13"/>
      </c>
      <c r="AT220" s="24"/>
    </row>
    <row r="221" spans="1:46" ht="15.75">
      <c r="A221" s="24">
        <f t="shared" si="11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2"/>
      </c>
      <c r="AR221" s="32"/>
      <c r="AS221" s="23">
        <f t="shared" si="13"/>
      </c>
      <c r="AT221" s="24"/>
    </row>
    <row r="222" spans="1:46" ht="15.75">
      <c r="A222" s="24">
        <f t="shared" si="11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2"/>
      </c>
      <c r="AR222" s="32"/>
      <c r="AS222" s="23">
        <f t="shared" si="13"/>
      </c>
      <c r="AT222" s="24"/>
    </row>
    <row r="223" spans="1:46" ht="15.75">
      <c r="A223" s="24">
        <f t="shared" si="11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2"/>
      </c>
      <c r="AR223" s="32"/>
      <c r="AS223" s="23">
        <f t="shared" si="13"/>
      </c>
      <c r="AT223" s="24"/>
    </row>
    <row r="224" spans="1:46" ht="15.75">
      <c r="A224" s="24">
        <f t="shared" si="11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2"/>
      </c>
      <c r="AR224" s="32"/>
      <c r="AS224" s="23">
        <f t="shared" si="13"/>
      </c>
      <c r="AT224" s="24"/>
    </row>
    <row r="225" spans="1:46" ht="15.75">
      <c r="A225" s="24">
        <f t="shared" si="11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2"/>
      </c>
      <c r="AR225" s="32"/>
      <c r="AS225" s="23">
        <f t="shared" si="13"/>
      </c>
      <c r="AT225" s="24"/>
    </row>
    <row r="226" spans="1:46" ht="15.75">
      <c r="A226" s="24">
        <f t="shared" si="11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2"/>
      </c>
      <c r="AR226" s="32"/>
      <c r="AS226" s="23">
        <f t="shared" si="13"/>
      </c>
      <c r="AT226" s="24"/>
    </row>
    <row r="227" spans="1:46" ht="15.75">
      <c r="A227" s="24">
        <f t="shared" si="11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2"/>
      </c>
      <c r="AR227" s="32"/>
      <c r="AS227" s="23">
        <f t="shared" si="13"/>
      </c>
      <c r="AT227" s="24"/>
    </row>
    <row r="228" spans="1:46" ht="15.75">
      <c r="A228" s="24">
        <f t="shared" si="11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2"/>
      </c>
      <c r="AR228" s="32"/>
      <c r="AS228" s="23">
        <f t="shared" si="13"/>
      </c>
      <c r="AT228" s="24"/>
    </row>
    <row r="229" spans="1:46" ht="15.75">
      <c r="A229" s="24">
        <f t="shared" si="11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2"/>
      </c>
      <c r="AR229" s="32"/>
      <c r="AS229" s="23">
        <f t="shared" si="13"/>
      </c>
      <c r="AT229" s="24"/>
    </row>
    <row r="230" spans="1:46" ht="15.75">
      <c r="A230" s="24">
        <f t="shared" si="11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2"/>
      </c>
      <c r="AR230" s="32"/>
      <c r="AS230" s="23">
        <f t="shared" si="13"/>
      </c>
      <c r="AT230" s="24"/>
    </row>
    <row r="231" spans="1:46" ht="15.75">
      <c r="A231" s="24">
        <f t="shared" si="11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2"/>
      </c>
      <c r="AR231" s="32"/>
      <c r="AS231" s="23">
        <f t="shared" si="13"/>
      </c>
      <c r="AT231" s="24"/>
    </row>
    <row r="232" spans="1:46" ht="15.75">
      <c r="A232" s="24">
        <f t="shared" si="11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2"/>
      </c>
      <c r="AR232" s="32"/>
      <c r="AS232" s="23">
        <f t="shared" si="13"/>
      </c>
      <c r="AT232" s="24"/>
    </row>
    <row r="233" spans="1:46" ht="15.75">
      <c r="A233" s="24">
        <f t="shared" si="11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2"/>
      </c>
      <c r="AR233" s="32"/>
      <c r="AS233" s="23">
        <f t="shared" si="13"/>
      </c>
      <c r="AT233" s="24"/>
    </row>
    <row r="234" spans="1:46" ht="15.75">
      <c r="A234" s="24">
        <f t="shared" si="11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2"/>
      </c>
      <c r="AR234" s="32"/>
      <c r="AS234" s="23">
        <f t="shared" si="13"/>
      </c>
      <c r="AT234" s="24"/>
    </row>
    <row r="235" spans="1:46" ht="15.75">
      <c r="A235" s="24">
        <f t="shared" si="11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2"/>
      </c>
      <c r="AR235" s="32"/>
      <c r="AS235" s="23">
        <f t="shared" si="13"/>
      </c>
      <c r="AT235" s="24"/>
    </row>
    <row r="236" spans="1:46" ht="15.75">
      <c r="A236" s="24">
        <f t="shared" si="11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2"/>
      </c>
      <c r="AR236" s="32"/>
      <c r="AS236" s="23">
        <f t="shared" si="13"/>
      </c>
      <c r="AT236" s="24"/>
    </row>
    <row r="237" spans="1:46" ht="15.75">
      <c r="A237" s="24">
        <f t="shared" si="11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2"/>
      </c>
      <c r="AR237" s="32"/>
      <c r="AS237" s="23">
        <f t="shared" si="13"/>
      </c>
      <c r="AT237" s="24"/>
    </row>
    <row r="238" spans="1:46" ht="15.75">
      <c r="A238" s="24">
        <f t="shared" si="11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2"/>
      </c>
      <c r="AR238" s="32"/>
      <c r="AS238" s="23">
        <f t="shared" si="13"/>
      </c>
      <c r="AT238" s="24"/>
    </row>
    <row r="239" spans="1:46" ht="15.75">
      <c r="A239" s="24">
        <f t="shared" si="11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2"/>
      </c>
      <c r="AR239" s="32"/>
      <c r="AS239" s="23">
        <f t="shared" si="13"/>
      </c>
      <c r="AT239" s="24"/>
    </row>
    <row r="240" spans="1:46" ht="15.75">
      <c r="A240" s="24">
        <f t="shared" si="11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2"/>
      </c>
      <c r="AR240" s="32"/>
      <c r="AS240" s="23">
        <f t="shared" si="13"/>
      </c>
      <c r="AT240" s="24"/>
    </row>
    <row r="241" spans="1:46" ht="15.75">
      <c r="A241" s="24">
        <f t="shared" si="11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2"/>
      </c>
      <c r="AR241" s="32"/>
      <c r="AS241" s="23">
        <f t="shared" si="13"/>
      </c>
      <c r="AT241" s="24"/>
    </row>
    <row r="242" spans="1:46" ht="15.75">
      <c r="A242" s="24">
        <f t="shared" si="11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2"/>
      </c>
      <c r="AR242" s="32"/>
      <c r="AS242" s="23">
        <f t="shared" si="13"/>
      </c>
      <c r="AT242" s="24"/>
    </row>
    <row r="243" spans="1:46" ht="15.75">
      <c r="A243" s="24">
        <f t="shared" si="11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2"/>
      </c>
      <c r="AR243" s="32"/>
      <c r="AS243" s="23">
        <f t="shared" si="13"/>
      </c>
      <c r="AT243" s="24"/>
    </row>
    <row r="244" spans="1:46" ht="15.75">
      <c r="A244" s="24">
        <f t="shared" si="11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2"/>
      </c>
      <c r="AR244" s="32"/>
      <c r="AS244" s="23">
        <f t="shared" si="13"/>
      </c>
      <c r="AT244" s="24"/>
    </row>
    <row r="245" spans="1:46" ht="15.75">
      <c r="A245" s="24">
        <f t="shared" si="11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2"/>
      </c>
      <c r="AR245" s="32"/>
      <c r="AS245" s="23">
        <f t="shared" si="13"/>
      </c>
      <c r="AT245" s="24"/>
    </row>
    <row r="246" spans="1:46" ht="15.75">
      <c r="A246" s="24">
        <f t="shared" si="11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2"/>
      </c>
      <c r="AR246" s="32"/>
      <c r="AS246" s="23">
        <f t="shared" si="13"/>
      </c>
      <c r="AT246" s="24"/>
    </row>
    <row r="247" spans="1:46" ht="15.75">
      <c r="A247" s="24">
        <f t="shared" si="11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2"/>
      </c>
      <c r="AR247" s="32"/>
      <c r="AS247" s="23">
        <f t="shared" si="13"/>
      </c>
      <c r="AT247" s="24"/>
    </row>
    <row r="248" spans="1:46" ht="15.75">
      <c r="A248" s="24">
        <f t="shared" si="11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2"/>
      </c>
      <c r="AR248" s="32"/>
      <c r="AS248" s="23">
        <f t="shared" si="13"/>
      </c>
      <c r="AT248" s="24"/>
    </row>
    <row r="249" spans="1:46" ht="15.75">
      <c r="A249" s="24">
        <f t="shared" si="11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2"/>
      </c>
      <c r="AR249" s="32"/>
      <c r="AS249" s="23">
        <f t="shared" si="13"/>
      </c>
      <c r="AT249" s="24"/>
    </row>
    <row r="250" spans="1:46" ht="15.75">
      <c r="A250" s="24">
        <f t="shared" si="11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2"/>
      </c>
      <c r="AR250" s="32"/>
      <c r="AS250" s="23">
        <f t="shared" si="13"/>
      </c>
      <c r="AT250" s="24"/>
    </row>
    <row r="251" spans="1:46" ht="15.75">
      <c r="A251" s="24">
        <f t="shared" si="11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2"/>
      </c>
      <c r="AR251" s="32"/>
      <c r="AS251" s="23">
        <f t="shared" si="13"/>
      </c>
      <c r="AT251" s="24"/>
    </row>
    <row r="252" spans="1:46" ht="15.75">
      <c r="A252" s="24">
        <f t="shared" si="11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2"/>
      </c>
      <c r="AR252" s="32"/>
      <c r="AS252" s="23">
        <f t="shared" si="13"/>
      </c>
      <c r="AT252" s="24"/>
    </row>
    <row r="253" spans="1:46" ht="15.75">
      <c r="A253" s="24">
        <f t="shared" si="11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2"/>
      </c>
      <c r="AR253" s="32"/>
      <c r="AS253" s="23">
        <f t="shared" si="13"/>
      </c>
      <c r="AT253" s="24"/>
    </row>
    <row r="254" spans="1:46" ht="15.75">
      <c r="A254" s="24">
        <f t="shared" si="11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2"/>
      </c>
      <c r="AR254" s="32"/>
      <c r="AS254" s="23">
        <f t="shared" si="13"/>
      </c>
      <c r="AT254" s="24"/>
    </row>
    <row r="255" spans="1:46" ht="15.75">
      <c r="A255" s="24">
        <f t="shared" si="11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2"/>
      </c>
      <c r="AR255" s="32"/>
      <c r="AS255" s="23">
        <f t="shared" si="13"/>
      </c>
      <c r="AT255" s="24"/>
    </row>
    <row r="256" spans="1:46" ht="15.75">
      <c r="A256" s="24">
        <f t="shared" si="11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2"/>
      </c>
      <c r="AR256" s="32"/>
      <c r="AS256" s="23">
        <f t="shared" si="13"/>
      </c>
      <c r="AT256" s="24"/>
    </row>
    <row r="257" spans="1:46" ht="15.75">
      <c r="A257" s="24">
        <f t="shared" si="11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2"/>
      </c>
      <c r="AR257" s="32"/>
      <c r="AS257" s="23">
        <f t="shared" si="13"/>
      </c>
      <c r="AT257" s="24"/>
    </row>
    <row r="258" spans="1:46" ht="15.75">
      <c r="A258" s="24">
        <f t="shared" si="11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2"/>
      </c>
      <c r="AR258" s="32"/>
      <c r="AS258" s="23">
        <f t="shared" si="13"/>
      </c>
      <c r="AT258" s="24"/>
    </row>
    <row r="259" spans="1:46" ht="15.75">
      <c r="A259" s="24">
        <f t="shared" si="11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2"/>
      </c>
      <c r="AR259" s="32"/>
      <c r="AS259" s="23">
        <f t="shared" si="13"/>
      </c>
      <c r="AT259" s="24"/>
    </row>
    <row r="260" spans="1:46" ht="15.75">
      <c r="A260" s="24">
        <f t="shared" si="11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2"/>
      </c>
      <c r="AR260" s="32"/>
      <c r="AS260" s="23">
        <f t="shared" si="13"/>
      </c>
      <c r="AT260" s="24"/>
    </row>
    <row r="261" spans="1:46" ht="15.75">
      <c r="A261" s="24">
        <f t="shared" si="11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2"/>
      </c>
      <c r="AR261" s="32"/>
      <c r="AS261" s="23">
        <f t="shared" si="13"/>
      </c>
      <c r="AT261" s="24"/>
    </row>
    <row r="262" spans="1:46" ht="15.75">
      <c r="A262" s="24">
        <f t="shared" si="11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2"/>
      </c>
      <c r="AR262" s="32"/>
      <c r="AS262" s="23">
        <f t="shared" si="13"/>
      </c>
      <c r="AT262" s="24"/>
    </row>
    <row r="263" spans="1:46" ht="15.75">
      <c r="A263" s="24">
        <f t="shared" si="11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2"/>
      </c>
      <c r="AR263" s="32"/>
      <c r="AS263" s="23">
        <f t="shared" si="13"/>
      </c>
      <c r="AT263" s="24"/>
    </row>
    <row r="264" spans="1:46" ht="15.75">
      <c r="A264" s="24">
        <f t="shared" si="11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2"/>
      </c>
      <c r="AR264" s="32"/>
      <c r="AS264" s="23">
        <f t="shared" si="13"/>
      </c>
      <c r="AT264" s="24"/>
    </row>
    <row r="265" spans="1:46" ht="15.75">
      <c r="A265" s="24">
        <f t="shared" si="11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2"/>
      </c>
      <c r="AR265" s="32"/>
      <c r="AS265" s="23">
        <f t="shared" si="13"/>
      </c>
      <c r="AT265" s="24"/>
    </row>
    <row r="266" spans="1:46" ht="15.75">
      <c r="A266" s="24">
        <f t="shared" si="11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2"/>
      </c>
      <c r="AR266" s="32"/>
      <c r="AS266" s="23">
        <f t="shared" si="13"/>
      </c>
      <c r="AT266" s="24"/>
    </row>
    <row r="267" spans="1:46" ht="15.75">
      <c r="A267" s="24">
        <f t="shared" si="11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2"/>
      </c>
      <c r="AR267" s="32"/>
      <c r="AS267" s="23">
        <f t="shared" si="13"/>
      </c>
      <c r="AT267" s="24"/>
    </row>
    <row r="268" spans="1:46" ht="15.75">
      <c r="A268" s="24">
        <f t="shared" si="11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2"/>
      </c>
      <c r="AR268" s="32"/>
      <c r="AS268" s="23">
        <f t="shared" si="13"/>
      </c>
      <c r="AT268" s="24"/>
    </row>
    <row r="269" spans="1:46" ht="15.75">
      <c r="A269" s="24">
        <f t="shared" si="11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2"/>
      </c>
      <c r="AR269" s="32"/>
      <c r="AS269" s="23">
        <f t="shared" si="13"/>
      </c>
      <c r="AT269" s="24"/>
    </row>
    <row r="270" spans="1:46" ht="15.75">
      <c r="A270" s="24">
        <f t="shared" si="11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2"/>
      </c>
      <c r="AR270" s="32"/>
      <c r="AS270" s="23">
        <f t="shared" si="13"/>
      </c>
      <c r="AT270" s="24"/>
    </row>
    <row r="271" spans="1:46" ht="15.75">
      <c r="A271" s="24">
        <f t="shared" si="11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2"/>
      </c>
      <c r="AR271" s="32"/>
      <c r="AS271" s="23">
        <f t="shared" si="13"/>
      </c>
      <c r="AT271" s="24"/>
    </row>
    <row r="272" spans="1:46" ht="15.75">
      <c r="A272" s="24">
        <f t="shared" si="11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2"/>
      </c>
      <c r="AR272" s="32"/>
      <c r="AS272" s="23">
        <f t="shared" si="13"/>
      </c>
      <c r="AT272" s="24"/>
    </row>
    <row r="273" spans="1:46" ht="15.75">
      <c r="A273" s="24">
        <f t="shared" si="11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2"/>
      </c>
      <c r="AR273" s="32"/>
      <c r="AS273" s="23">
        <f t="shared" si="13"/>
      </c>
      <c r="AT273" s="24"/>
    </row>
    <row r="274" spans="1:46" ht="15.75">
      <c r="A274" s="24">
        <f t="shared" si="11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2"/>
      </c>
      <c r="AR274" s="32"/>
      <c r="AS274" s="23">
        <f t="shared" si="13"/>
      </c>
      <c r="AT274" s="24"/>
    </row>
    <row r="275" spans="1:46" ht="15.75">
      <c r="A275" s="24">
        <f t="shared" si="11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2"/>
      </c>
      <c r="AR275" s="32"/>
      <c r="AS275" s="23">
        <f t="shared" si="13"/>
      </c>
      <c r="AT275" s="24"/>
    </row>
    <row r="276" spans="1:46" ht="15.75">
      <c r="A276" s="24">
        <f t="shared" si="11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2"/>
      </c>
      <c r="AR276" s="32"/>
      <c r="AS276" s="23">
        <f t="shared" si="13"/>
      </c>
      <c r="AT276" s="24"/>
    </row>
    <row r="277" spans="1:46" ht="15.75">
      <c r="A277" s="24">
        <f t="shared" si="11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2"/>
      </c>
      <c r="AR277" s="32"/>
      <c r="AS277" s="23">
        <f t="shared" si="13"/>
      </c>
      <c r="AT277" s="24"/>
    </row>
    <row r="278" spans="1:46" ht="15.75">
      <c r="A278" s="24">
        <f t="shared" si="11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2"/>
      </c>
      <c r="AR278" s="32"/>
      <c r="AS278" s="23">
        <f t="shared" si="13"/>
      </c>
      <c r="AT278" s="24"/>
    </row>
    <row r="279" spans="1:46" ht="15.75">
      <c r="A279" s="24">
        <f aca="true" t="shared" si="14" ref="A279:A342">IF(C279="","",A278+1)</f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5" ref="AQ279:AQ342">IF(C279="","",SUM(H279:AK279))</f>
      </c>
      <c r="AR279" s="32"/>
      <c r="AS279" s="23">
        <f aca="true" t="shared" si="16" ref="AS279:AS342">IF(AQ279="","",AQ279/T$20)</f>
      </c>
      <c r="AT279" s="24"/>
    </row>
    <row r="280" spans="1:46" ht="15.75">
      <c r="A280" s="24">
        <f t="shared" si="14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5"/>
      </c>
      <c r="AR280" s="32"/>
      <c r="AS280" s="23">
        <f t="shared" si="16"/>
      </c>
      <c r="AT280" s="24"/>
    </row>
    <row r="281" spans="1:46" ht="15.75">
      <c r="A281" s="24">
        <f t="shared" si="14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5"/>
      </c>
      <c r="AR281" s="32"/>
      <c r="AS281" s="23">
        <f t="shared" si="16"/>
      </c>
      <c r="AT281" s="24"/>
    </row>
    <row r="282" spans="1:46" ht="15.75">
      <c r="A282" s="24">
        <f t="shared" si="14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5"/>
      </c>
      <c r="AR282" s="32"/>
      <c r="AS282" s="23">
        <f t="shared" si="16"/>
      </c>
      <c r="AT282" s="24"/>
    </row>
    <row r="283" spans="1:46" ht="15.75">
      <c r="A283" s="24">
        <f t="shared" si="14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5"/>
      </c>
      <c r="AR283" s="32"/>
      <c r="AS283" s="23">
        <f t="shared" si="16"/>
      </c>
      <c r="AT283" s="24"/>
    </row>
    <row r="284" spans="1:46" ht="15.75">
      <c r="A284" s="24">
        <f t="shared" si="14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5"/>
      </c>
      <c r="AR284" s="32"/>
      <c r="AS284" s="23">
        <f t="shared" si="16"/>
      </c>
      <c r="AT284" s="24"/>
    </row>
    <row r="285" spans="1:46" ht="15.75">
      <c r="A285" s="24">
        <f t="shared" si="14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5"/>
      </c>
      <c r="AR285" s="32"/>
      <c r="AS285" s="23">
        <f t="shared" si="16"/>
      </c>
      <c r="AT285" s="24"/>
    </row>
    <row r="286" spans="1:46" ht="15.75">
      <c r="A286" s="24">
        <f t="shared" si="14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5"/>
      </c>
      <c r="AR286" s="32"/>
      <c r="AS286" s="23">
        <f t="shared" si="16"/>
      </c>
      <c r="AT286" s="24"/>
    </row>
    <row r="287" spans="1:46" ht="15.75">
      <c r="A287" s="24">
        <f t="shared" si="14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5"/>
      </c>
      <c r="AR287" s="32"/>
      <c r="AS287" s="23">
        <f t="shared" si="16"/>
      </c>
      <c r="AT287" s="24"/>
    </row>
    <row r="288" spans="1:46" ht="15.75">
      <c r="A288" s="24">
        <f t="shared" si="14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5"/>
      </c>
      <c r="AR288" s="32"/>
      <c r="AS288" s="23">
        <f t="shared" si="16"/>
      </c>
      <c r="AT288" s="24"/>
    </row>
    <row r="289" spans="1:46" ht="15.75">
      <c r="A289" s="24">
        <f t="shared" si="14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5"/>
      </c>
      <c r="AR289" s="32"/>
      <c r="AS289" s="23">
        <f t="shared" si="16"/>
      </c>
      <c r="AT289" s="24"/>
    </row>
    <row r="290" spans="1:46" ht="15.75">
      <c r="A290" s="24">
        <f t="shared" si="14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5"/>
      </c>
      <c r="AR290" s="32"/>
      <c r="AS290" s="23">
        <f t="shared" si="16"/>
      </c>
      <c r="AT290" s="24"/>
    </row>
    <row r="291" spans="1:46" ht="15.75">
      <c r="A291" s="24">
        <f t="shared" si="14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5"/>
      </c>
      <c r="AR291" s="32"/>
      <c r="AS291" s="23">
        <f t="shared" si="16"/>
      </c>
      <c r="AT291" s="24"/>
    </row>
    <row r="292" spans="1:46" ht="15.75">
      <c r="A292" s="24">
        <f t="shared" si="14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5"/>
      </c>
      <c r="AR292" s="32"/>
      <c r="AS292" s="23">
        <f t="shared" si="16"/>
      </c>
      <c r="AT292" s="24"/>
    </row>
    <row r="293" spans="1:46" ht="15.75">
      <c r="A293" s="24">
        <f t="shared" si="14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5"/>
      </c>
      <c r="AR293" s="32"/>
      <c r="AS293" s="23">
        <f t="shared" si="16"/>
      </c>
      <c r="AT293" s="24"/>
    </row>
    <row r="294" spans="1:46" ht="15.75">
      <c r="A294" s="24">
        <f t="shared" si="14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5"/>
      </c>
      <c r="AR294" s="32"/>
      <c r="AS294" s="23">
        <f t="shared" si="16"/>
      </c>
      <c r="AT294" s="24"/>
    </row>
    <row r="295" spans="1:46" ht="15.75">
      <c r="A295" s="24">
        <f t="shared" si="14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5"/>
      </c>
      <c r="AR295" s="32"/>
      <c r="AS295" s="23">
        <f t="shared" si="16"/>
      </c>
      <c r="AT295" s="24"/>
    </row>
    <row r="296" spans="1:46" ht="15.75">
      <c r="A296" s="24">
        <f t="shared" si="14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5"/>
      </c>
      <c r="AR296" s="32"/>
      <c r="AS296" s="23">
        <f t="shared" si="16"/>
      </c>
      <c r="AT296" s="24"/>
    </row>
    <row r="297" spans="1:46" ht="15.75">
      <c r="A297" s="24">
        <f t="shared" si="14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5"/>
      </c>
      <c r="AR297" s="32"/>
      <c r="AS297" s="23">
        <f t="shared" si="16"/>
      </c>
      <c r="AT297" s="24"/>
    </row>
    <row r="298" spans="1:46" ht="15.75">
      <c r="A298" s="24">
        <f t="shared" si="14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5"/>
      </c>
      <c r="AR298" s="32"/>
      <c r="AS298" s="23">
        <f t="shared" si="16"/>
      </c>
      <c r="AT298" s="24"/>
    </row>
    <row r="299" spans="1:46" ht="15.75">
      <c r="A299" s="24">
        <f t="shared" si="14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5"/>
      </c>
      <c r="AR299" s="32"/>
      <c r="AS299" s="23">
        <f t="shared" si="16"/>
      </c>
      <c r="AT299" s="24"/>
    </row>
    <row r="300" spans="1:46" ht="15.75">
      <c r="A300" s="24">
        <f t="shared" si="14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5"/>
      </c>
      <c r="AR300" s="32"/>
      <c r="AS300" s="23">
        <f t="shared" si="16"/>
      </c>
      <c r="AT300" s="24"/>
    </row>
    <row r="301" spans="1:46" ht="15.75">
      <c r="A301" s="24">
        <f t="shared" si="14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5"/>
      </c>
      <c r="AR301" s="32"/>
      <c r="AS301" s="23">
        <f t="shared" si="16"/>
      </c>
      <c r="AT301" s="24"/>
    </row>
    <row r="302" spans="1:46" ht="15.75">
      <c r="A302" s="24">
        <f t="shared" si="14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5"/>
      </c>
      <c r="AR302" s="32"/>
      <c r="AS302" s="23">
        <f t="shared" si="16"/>
      </c>
      <c r="AT302" s="24"/>
    </row>
    <row r="303" spans="1:46" ht="15.75">
      <c r="A303" s="24">
        <f t="shared" si="14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5"/>
      </c>
      <c r="AR303" s="32"/>
      <c r="AS303" s="23">
        <f t="shared" si="16"/>
      </c>
      <c r="AT303" s="24"/>
    </row>
    <row r="304" spans="1:46" ht="15.75">
      <c r="A304" s="24">
        <f t="shared" si="14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5"/>
      </c>
      <c r="AR304" s="32"/>
      <c r="AS304" s="23">
        <f t="shared" si="16"/>
      </c>
      <c r="AT304" s="24"/>
    </row>
    <row r="305" spans="1:46" ht="15.75">
      <c r="A305" s="24">
        <f t="shared" si="14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5"/>
      </c>
      <c r="AR305" s="32"/>
      <c r="AS305" s="23">
        <f t="shared" si="16"/>
      </c>
      <c r="AT305" s="24"/>
    </row>
    <row r="306" spans="1:46" ht="15.75">
      <c r="A306" s="24">
        <f t="shared" si="14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5"/>
      </c>
      <c r="AR306" s="32"/>
      <c r="AS306" s="23">
        <f t="shared" si="16"/>
      </c>
      <c r="AT306" s="24"/>
    </row>
    <row r="307" spans="1:46" ht="15.75">
      <c r="A307" s="24">
        <f t="shared" si="14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5"/>
      </c>
      <c r="AR307" s="32"/>
      <c r="AS307" s="23">
        <f t="shared" si="16"/>
      </c>
      <c r="AT307" s="24"/>
    </row>
    <row r="308" spans="1:46" ht="15.75">
      <c r="A308" s="24">
        <f t="shared" si="14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5"/>
      </c>
      <c r="AR308" s="32"/>
      <c r="AS308" s="23">
        <f t="shared" si="16"/>
      </c>
      <c r="AT308" s="24"/>
    </row>
    <row r="309" spans="1:46" ht="15.75">
      <c r="A309" s="24">
        <f t="shared" si="14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5"/>
      </c>
      <c r="AR309" s="32"/>
      <c r="AS309" s="23">
        <f t="shared" si="16"/>
      </c>
      <c r="AT309" s="24"/>
    </row>
    <row r="310" spans="1:46" ht="15.75">
      <c r="A310" s="24">
        <f t="shared" si="14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5"/>
      </c>
      <c r="AR310" s="32"/>
      <c r="AS310" s="23">
        <f t="shared" si="16"/>
      </c>
      <c r="AT310" s="24"/>
    </row>
    <row r="311" spans="1:46" ht="15.75">
      <c r="A311" s="24">
        <f t="shared" si="14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5"/>
      </c>
      <c r="AR311" s="32"/>
      <c r="AS311" s="23">
        <f t="shared" si="16"/>
      </c>
      <c r="AT311" s="24"/>
    </row>
    <row r="312" spans="1:46" ht="15.75">
      <c r="A312" s="24">
        <f t="shared" si="14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5"/>
      </c>
      <c r="AR312" s="32"/>
      <c r="AS312" s="23">
        <f t="shared" si="16"/>
      </c>
      <c r="AT312" s="24"/>
    </row>
    <row r="313" spans="1:46" ht="15.75">
      <c r="A313" s="24">
        <f t="shared" si="14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5"/>
      </c>
      <c r="AR313" s="32"/>
      <c r="AS313" s="23">
        <f t="shared" si="16"/>
      </c>
      <c r="AT313" s="24"/>
    </row>
    <row r="314" spans="1:46" ht="15.75">
      <c r="A314" s="24">
        <f t="shared" si="14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5"/>
      </c>
      <c r="AR314" s="32"/>
      <c r="AS314" s="23">
        <f t="shared" si="16"/>
      </c>
      <c r="AT314" s="24"/>
    </row>
    <row r="315" spans="1:46" ht="15.75">
      <c r="A315" s="24">
        <f t="shared" si="14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5"/>
      </c>
      <c r="AR315" s="32"/>
      <c r="AS315" s="23">
        <f t="shared" si="16"/>
      </c>
      <c r="AT315" s="24"/>
    </row>
    <row r="316" spans="1:46" ht="15.75">
      <c r="A316" s="24">
        <f t="shared" si="14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5"/>
      </c>
      <c r="AR316" s="32"/>
      <c r="AS316" s="23">
        <f t="shared" si="16"/>
      </c>
      <c r="AT316" s="24"/>
    </row>
    <row r="317" spans="1:46" ht="15.75">
      <c r="A317" s="24">
        <f t="shared" si="14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5"/>
      </c>
      <c r="AR317" s="32"/>
      <c r="AS317" s="23">
        <f t="shared" si="16"/>
      </c>
      <c r="AT317" s="24"/>
    </row>
    <row r="318" spans="1:46" ht="15.75">
      <c r="A318" s="24">
        <f t="shared" si="14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5"/>
      </c>
      <c r="AR318" s="32"/>
      <c r="AS318" s="23">
        <f t="shared" si="16"/>
      </c>
      <c r="AT318" s="24"/>
    </row>
    <row r="319" spans="1:46" ht="15.75">
      <c r="A319" s="24">
        <f t="shared" si="14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5"/>
      </c>
      <c r="AR319" s="32"/>
      <c r="AS319" s="23">
        <f t="shared" si="16"/>
      </c>
      <c r="AT319" s="24"/>
    </row>
    <row r="320" spans="1:46" ht="15.75">
      <c r="A320" s="24">
        <f t="shared" si="14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5"/>
      </c>
      <c r="AR320" s="32"/>
      <c r="AS320" s="23">
        <f t="shared" si="16"/>
      </c>
      <c r="AT320" s="24"/>
    </row>
    <row r="321" spans="1:46" ht="15.75">
      <c r="A321" s="24">
        <f t="shared" si="14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5"/>
      </c>
      <c r="AR321" s="32"/>
      <c r="AS321" s="23">
        <f t="shared" si="16"/>
      </c>
      <c r="AT321" s="24"/>
    </row>
    <row r="322" spans="1:46" ht="15.75">
      <c r="A322" s="24">
        <f t="shared" si="14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5"/>
      </c>
      <c r="AR322" s="32"/>
      <c r="AS322" s="23">
        <f t="shared" si="16"/>
      </c>
      <c r="AT322" s="24"/>
    </row>
    <row r="323" spans="1:46" ht="15.75">
      <c r="A323" s="24">
        <f t="shared" si="14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5"/>
      </c>
      <c r="AR323" s="32"/>
      <c r="AS323" s="23">
        <f t="shared" si="16"/>
      </c>
      <c r="AT323" s="24"/>
    </row>
    <row r="324" spans="1:46" ht="15.75">
      <c r="A324" s="24">
        <f t="shared" si="14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5"/>
      </c>
      <c r="AR324" s="32"/>
      <c r="AS324" s="23">
        <f t="shared" si="16"/>
      </c>
      <c r="AT324" s="24"/>
    </row>
    <row r="325" spans="1:46" ht="15.75">
      <c r="A325" s="24">
        <f t="shared" si="14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5"/>
      </c>
      <c r="AR325" s="32"/>
      <c r="AS325" s="23">
        <f t="shared" si="16"/>
      </c>
      <c r="AT325" s="24"/>
    </row>
    <row r="326" spans="1:46" ht="15.75">
      <c r="A326" s="24">
        <f t="shared" si="14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5"/>
      </c>
      <c r="AR326" s="32"/>
      <c r="AS326" s="23">
        <f t="shared" si="16"/>
      </c>
      <c r="AT326" s="24"/>
    </row>
    <row r="327" spans="1:46" ht="15.75">
      <c r="A327" s="24">
        <f t="shared" si="14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5"/>
      </c>
      <c r="AR327" s="32"/>
      <c r="AS327" s="23">
        <f t="shared" si="16"/>
      </c>
      <c r="AT327" s="24"/>
    </row>
    <row r="328" spans="1:46" ht="15.75">
      <c r="A328" s="24">
        <f t="shared" si="14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5"/>
      </c>
      <c r="AR328" s="32"/>
      <c r="AS328" s="23">
        <f t="shared" si="16"/>
      </c>
      <c r="AT328" s="24"/>
    </row>
    <row r="329" spans="1:46" ht="15.75">
      <c r="A329" s="24">
        <f t="shared" si="14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5"/>
      </c>
      <c r="AR329" s="32"/>
      <c r="AS329" s="23">
        <f t="shared" si="16"/>
      </c>
      <c r="AT329" s="24"/>
    </row>
    <row r="330" spans="1:46" ht="15.75">
      <c r="A330" s="24">
        <f t="shared" si="14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5"/>
      </c>
      <c r="AR330" s="32"/>
      <c r="AS330" s="23">
        <f t="shared" si="16"/>
      </c>
      <c r="AT330" s="24"/>
    </row>
    <row r="331" spans="1:46" ht="15.75">
      <c r="A331" s="24">
        <f t="shared" si="14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5"/>
      </c>
      <c r="AR331" s="32"/>
      <c r="AS331" s="23">
        <f t="shared" si="16"/>
      </c>
      <c r="AT331" s="24"/>
    </row>
    <row r="332" spans="1:46" ht="15.75">
      <c r="A332" s="24">
        <f t="shared" si="14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5"/>
      </c>
      <c r="AR332" s="32"/>
      <c r="AS332" s="23">
        <f t="shared" si="16"/>
      </c>
      <c r="AT332" s="24"/>
    </row>
    <row r="333" spans="1:46" ht="15.75">
      <c r="A333" s="24">
        <f t="shared" si="14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5"/>
      </c>
      <c r="AR333" s="32"/>
      <c r="AS333" s="23">
        <f t="shared" si="16"/>
      </c>
      <c r="AT333" s="24"/>
    </row>
    <row r="334" spans="1:46" ht="15.75">
      <c r="A334" s="24">
        <f t="shared" si="14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5"/>
      </c>
      <c r="AR334" s="32"/>
      <c r="AS334" s="23">
        <f t="shared" si="16"/>
      </c>
      <c r="AT334" s="24"/>
    </row>
    <row r="335" spans="1:46" ht="15.75">
      <c r="A335" s="24">
        <f t="shared" si="14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5"/>
      </c>
      <c r="AR335" s="32"/>
      <c r="AS335" s="23">
        <f t="shared" si="16"/>
      </c>
      <c r="AT335" s="24"/>
    </row>
    <row r="336" spans="1:46" ht="15.75">
      <c r="A336" s="24">
        <f t="shared" si="14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5"/>
      </c>
      <c r="AR336" s="32"/>
      <c r="AS336" s="23">
        <f t="shared" si="16"/>
      </c>
      <c r="AT336" s="24"/>
    </row>
    <row r="337" spans="1:46" ht="15.75">
      <c r="A337" s="24">
        <f t="shared" si="14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5"/>
      </c>
      <c r="AR337" s="32"/>
      <c r="AS337" s="23">
        <f t="shared" si="16"/>
      </c>
      <c r="AT337" s="24"/>
    </row>
    <row r="338" spans="1:46" ht="15.75">
      <c r="A338" s="24">
        <f t="shared" si="14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5"/>
      </c>
      <c r="AR338" s="32"/>
      <c r="AS338" s="23">
        <f t="shared" si="16"/>
      </c>
      <c r="AT338" s="24"/>
    </row>
    <row r="339" spans="1:46" ht="15.75">
      <c r="A339" s="24">
        <f t="shared" si="14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5"/>
      </c>
      <c r="AR339" s="32"/>
      <c r="AS339" s="23">
        <f t="shared" si="16"/>
      </c>
      <c r="AT339" s="24"/>
    </row>
    <row r="340" spans="1:46" ht="15.75">
      <c r="A340" s="24">
        <f t="shared" si="14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5"/>
      </c>
      <c r="AR340" s="32"/>
      <c r="AS340" s="23">
        <f t="shared" si="16"/>
      </c>
      <c r="AT340" s="24"/>
    </row>
    <row r="341" spans="1:46" ht="15.75">
      <c r="A341" s="24">
        <f t="shared" si="14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5"/>
      </c>
      <c r="AR341" s="32"/>
      <c r="AS341" s="23">
        <f t="shared" si="16"/>
      </c>
      <c r="AT341" s="24"/>
    </row>
    <row r="342" spans="1:46" ht="15.75">
      <c r="A342" s="24">
        <f t="shared" si="14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5"/>
      </c>
      <c r="AR342" s="32"/>
      <c r="AS342" s="23">
        <f t="shared" si="16"/>
      </c>
      <c r="AT342" s="24"/>
    </row>
    <row r="343" spans="1:46" ht="15.75">
      <c r="A343" s="24">
        <f aca="true" t="shared" si="17" ref="A343:A406">IF(C343="","",A342+1)</f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18" ref="AQ343:AQ406">IF(C343="","",SUM(H343:AK343))</f>
      </c>
      <c r="AR343" s="32"/>
      <c r="AS343" s="23">
        <f aca="true" t="shared" si="19" ref="AS343:AS406">IF(AQ343="","",AQ343/T$20)</f>
      </c>
      <c r="AT343" s="24"/>
    </row>
    <row r="344" spans="1:46" ht="15.75">
      <c r="A344" s="24">
        <f t="shared" si="17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18"/>
      </c>
      <c r="AR344" s="32"/>
      <c r="AS344" s="23">
        <f t="shared" si="19"/>
      </c>
      <c r="AT344" s="24"/>
    </row>
    <row r="345" spans="1:46" ht="15.75">
      <c r="A345" s="24">
        <f t="shared" si="17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18"/>
      </c>
      <c r="AR345" s="32"/>
      <c r="AS345" s="23">
        <f t="shared" si="19"/>
      </c>
      <c r="AT345" s="24"/>
    </row>
    <row r="346" spans="1:46" ht="15.75">
      <c r="A346" s="24">
        <f t="shared" si="17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18"/>
      </c>
      <c r="AR346" s="32"/>
      <c r="AS346" s="23">
        <f t="shared" si="19"/>
      </c>
      <c r="AT346" s="24"/>
    </row>
    <row r="347" spans="1:46" ht="15.75">
      <c r="A347" s="24">
        <f t="shared" si="17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18"/>
      </c>
      <c r="AR347" s="32"/>
      <c r="AS347" s="23">
        <f t="shared" si="19"/>
      </c>
      <c r="AT347" s="24"/>
    </row>
    <row r="348" spans="1:46" ht="15.75">
      <c r="A348" s="24">
        <f t="shared" si="17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18"/>
      </c>
      <c r="AR348" s="32"/>
      <c r="AS348" s="23">
        <f t="shared" si="19"/>
      </c>
      <c r="AT348" s="24"/>
    </row>
    <row r="349" spans="1:46" ht="15.75">
      <c r="A349" s="24">
        <f t="shared" si="17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18"/>
      </c>
      <c r="AR349" s="32"/>
      <c r="AS349" s="23">
        <f t="shared" si="19"/>
      </c>
      <c r="AT349" s="24"/>
    </row>
    <row r="350" spans="1:46" ht="15.75">
      <c r="A350" s="24">
        <f t="shared" si="17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18"/>
      </c>
      <c r="AR350" s="32"/>
      <c r="AS350" s="23">
        <f t="shared" si="19"/>
      </c>
      <c r="AT350" s="24"/>
    </row>
    <row r="351" spans="1:46" ht="15.75">
      <c r="A351" s="24">
        <f t="shared" si="17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18"/>
      </c>
      <c r="AR351" s="32"/>
      <c r="AS351" s="23">
        <f t="shared" si="19"/>
      </c>
      <c r="AT351" s="24"/>
    </row>
    <row r="352" spans="1:46" ht="15.75">
      <c r="A352" s="24">
        <f t="shared" si="17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18"/>
      </c>
      <c r="AR352" s="32"/>
      <c r="AS352" s="23">
        <f t="shared" si="19"/>
      </c>
      <c r="AT352" s="24"/>
    </row>
    <row r="353" spans="1:46" ht="15.75">
      <c r="A353" s="24">
        <f t="shared" si="17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18"/>
      </c>
      <c r="AR353" s="32"/>
      <c r="AS353" s="23">
        <f t="shared" si="19"/>
      </c>
      <c r="AT353" s="24"/>
    </row>
    <row r="354" spans="1:46" ht="15.75">
      <c r="A354" s="24">
        <f t="shared" si="17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18"/>
      </c>
      <c r="AR354" s="32"/>
      <c r="AS354" s="23">
        <f t="shared" si="19"/>
      </c>
      <c r="AT354" s="24"/>
    </row>
    <row r="355" spans="1:46" ht="15.75">
      <c r="A355" s="24">
        <f t="shared" si="17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18"/>
      </c>
      <c r="AR355" s="32"/>
      <c r="AS355" s="23">
        <f t="shared" si="19"/>
      </c>
      <c r="AT355" s="24"/>
    </row>
    <row r="356" spans="1:46" ht="15.75">
      <c r="A356" s="24">
        <f t="shared" si="17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18"/>
      </c>
      <c r="AR356" s="32"/>
      <c r="AS356" s="23">
        <f t="shared" si="19"/>
      </c>
      <c r="AT356" s="24"/>
    </row>
    <row r="357" spans="1:46" ht="15.75">
      <c r="A357" s="24">
        <f t="shared" si="17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18"/>
      </c>
      <c r="AR357" s="32"/>
      <c r="AS357" s="23">
        <f t="shared" si="19"/>
      </c>
      <c r="AT357" s="24"/>
    </row>
    <row r="358" spans="1:46" ht="15.75">
      <c r="A358" s="24">
        <f t="shared" si="17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18"/>
      </c>
      <c r="AR358" s="32"/>
      <c r="AS358" s="23">
        <f t="shared" si="19"/>
      </c>
      <c r="AT358" s="24"/>
    </row>
    <row r="359" spans="1:46" ht="15.75">
      <c r="A359" s="24">
        <f t="shared" si="17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18"/>
      </c>
      <c r="AR359" s="32"/>
      <c r="AS359" s="23">
        <f t="shared" si="19"/>
      </c>
      <c r="AT359" s="24"/>
    </row>
    <row r="360" spans="1:46" ht="15.75">
      <c r="A360" s="24">
        <f t="shared" si="17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18"/>
      </c>
      <c r="AR360" s="32"/>
      <c r="AS360" s="23">
        <f t="shared" si="19"/>
      </c>
      <c r="AT360" s="24"/>
    </row>
    <row r="361" spans="1:46" ht="15.75">
      <c r="A361" s="24">
        <f t="shared" si="17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18"/>
      </c>
      <c r="AR361" s="32"/>
      <c r="AS361" s="23">
        <f t="shared" si="19"/>
      </c>
      <c r="AT361" s="24"/>
    </row>
    <row r="362" spans="1:46" ht="15.75">
      <c r="A362" s="24">
        <f t="shared" si="17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18"/>
      </c>
      <c r="AR362" s="32"/>
      <c r="AS362" s="23">
        <f t="shared" si="19"/>
      </c>
      <c r="AT362" s="24"/>
    </row>
    <row r="363" spans="1:46" ht="15.75">
      <c r="A363" s="24">
        <f t="shared" si="17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18"/>
      </c>
      <c r="AR363" s="32"/>
      <c r="AS363" s="23">
        <f t="shared" si="19"/>
      </c>
      <c r="AT363" s="24"/>
    </row>
    <row r="364" spans="1:46" ht="15.75">
      <c r="A364" s="24">
        <f t="shared" si="17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18"/>
      </c>
      <c r="AR364" s="32"/>
      <c r="AS364" s="23">
        <f t="shared" si="19"/>
      </c>
      <c r="AT364" s="24"/>
    </row>
    <row r="365" spans="1:46" ht="15.75">
      <c r="A365" s="24">
        <f t="shared" si="17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18"/>
      </c>
      <c r="AR365" s="32"/>
      <c r="AS365" s="23">
        <f t="shared" si="19"/>
      </c>
      <c r="AT365" s="24"/>
    </row>
    <row r="366" spans="1:46" ht="15.75">
      <c r="A366" s="24">
        <f t="shared" si="17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18"/>
      </c>
      <c r="AR366" s="32"/>
      <c r="AS366" s="23">
        <f t="shared" si="19"/>
      </c>
      <c r="AT366" s="24"/>
    </row>
    <row r="367" spans="1:46" ht="15.75">
      <c r="A367" s="24">
        <f t="shared" si="17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18"/>
      </c>
      <c r="AR367" s="32"/>
      <c r="AS367" s="23">
        <f t="shared" si="19"/>
      </c>
      <c r="AT367" s="24"/>
    </row>
    <row r="368" spans="1:46" ht="15.75">
      <c r="A368" s="24">
        <f t="shared" si="17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18"/>
      </c>
      <c r="AR368" s="32"/>
      <c r="AS368" s="23">
        <f t="shared" si="19"/>
      </c>
      <c r="AT368" s="24"/>
    </row>
    <row r="369" spans="1:46" ht="15.75">
      <c r="A369" s="24">
        <f t="shared" si="17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18"/>
      </c>
      <c r="AR369" s="32"/>
      <c r="AS369" s="23">
        <f t="shared" si="19"/>
      </c>
      <c r="AT369" s="24"/>
    </row>
    <row r="370" spans="1:46" ht="15.75">
      <c r="A370" s="24">
        <f t="shared" si="17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18"/>
      </c>
      <c r="AR370" s="32"/>
      <c r="AS370" s="23">
        <f t="shared" si="19"/>
      </c>
      <c r="AT370" s="24"/>
    </row>
    <row r="371" spans="1:46" ht="15.75">
      <c r="A371" s="24">
        <f t="shared" si="17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18"/>
      </c>
      <c r="AR371" s="32"/>
      <c r="AS371" s="23">
        <f t="shared" si="19"/>
      </c>
      <c r="AT371" s="24"/>
    </row>
    <row r="372" spans="1:46" ht="15.75">
      <c r="A372" s="24">
        <f t="shared" si="17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18"/>
      </c>
      <c r="AR372" s="32"/>
      <c r="AS372" s="23">
        <f t="shared" si="19"/>
      </c>
      <c r="AT372" s="24"/>
    </row>
    <row r="373" spans="1:46" ht="15.75">
      <c r="A373" s="24">
        <f t="shared" si="17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18"/>
      </c>
      <c r="AR373" s="32"/>
      <c r="AS373" s="23">
        <f t="shared" si="19"/>
      </c>
      <c r="AT373" s="24"/>
    </row>
    <row r="374" spans="1:46" ht="15.75">
      <c r="A374" s="24">
        <f t="shared" si="17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18"/>
      </c>
      <c r="AR374" s="32"/>
      <c r="AS374" s="23">
        <f t="shared" si="19"/>
      </c>
      <c r="AT374" s="24"/>
    </row>
    <row r="375" spans="1:46" ht="15.75">
      <c r="A375" s="24">
        <f t="shared" si="17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18"/>
      </c>
      <c r="AR375" s="32"/>
      <c r="AS375" s="23">
        <f t="shared" si="19"/>
      </c>
      <c r="AT375" s="24"/>
    </row>
    <row r="376" spans="1:46" ht="15.75">
      <c r="A376" s="24">
        <f t="shared" si="17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18"/>
      </c>
      <c r="AR376" s="32"/>
      <c r="AS376" s="23">
        <f t="shared" si="19"/>
      </c>
      <c r="AT376" s="24"/>
    </row>
    <row r="377" spans="1:46" ht="15.75">
      <c r="A377" s="24">
        <f t="shared" si="17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18"/>
      </c>
      <c r="AR377" s="32"/>
      <c r="AS377" s="23">
        <f t="shared" si="19"/>
      </c>
      <c r="AT377" s="24"/>
    </row>
    <row r="378" spans="1:46" ht="15.75">
      <c r="A378" s="24">
        <f t="shared" si="17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18"/>
      </c>
      <c r="AR378" s="32"/>
      <c r="AS378" s="23">
        <f t="shared" si="19"/>
      </c>
      <c r="AT378" s="24"/>
    </row>
    <row r="379" spans="1:46" ht="15.75">
      <c r="A379" s="24">
        <f t="shared" si="17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18"/>
      </c>
      <c r="AR379" s="32"/>
      <c r="AS379" s="23">
        <f t="shared" si="19"/>
      </c>
      <c r="AT379" s="24"/>
    </row>
    <row r="380" spans="1:46" ht="15.75">
      <c r="A380" s="24">
        <f t="shared" si="17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18"/>
      </c>
      <c r="AR380" s="32"/>
      <c r="AS380" s="23">
        <f t="shared" si="19"/>
      </c>
      <c r="AT380" s="24"/>
    </row>
    <row r="381" spans="1:46" ht="15.75">
      <c r="A381" s="24">
        <f t="shared" si="17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18"/>
      </c>
      <c r="AR381" s="32"/>
      <c r="AS381" s="23">
        <f t="shared" si="19"/>
      </c>
      <c r="AT381" s="24"/>
    </row>
    <row r="382" spans="1:46" ht="15.75">
      <c r="A382" s="24">
        <f t="shared" si="17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18"/>
      </c>
      <c r="AR382" s="32"/>
      <c r="AS382" s="23">
        <f t="shared" si="19"/>
      </c>
      <c r="AT382" s="24"/>
    </row>
    <row r="383" spans="1:46" ht="15.75">
      <c r="A383" s="24">
        <f t="shared" si="17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18"/>
      </c>
      <c r="AR383" s="32"/>
      <c r="AS383" s="23">
        <f t="shared" si="19"/>
      </c>
      <c r="AT383" s="24"/>
    </row>
    <row r="384" spans="1:46" ht="15.75">
      <c r="A384" s="24">
        <f t="shared" si="17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18"/>
      </c>
      <c r="AR384" s="32"/>
      <c r="AS384" s="23">
        <f t="shared" si="19"/>
      </c>
      <c r="AT384" s="24"/>
    </row>
    <row r="385" spans="1:46" ht="15.75">
      <c r="A385" s="24">
        <f t="shared" si="17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18"/>
      </c>
      <c r="AR385" s="32"/>
      <c r="AS385" s="23">
        <f t="shared" si="19"/>
      </c>
      <c r="AT385" s="24"/>
    </row>
    <row r="386" spans="1:46" ht="15.75">
      <c r="A386" s="24">
        <f t="shared" si="17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18"/>
      </c>
      <c r="AR386" s="32"/>
      <c r="AS386" s="23">
        <f t="shared" si="19"/>
      </c>
      <c r="AT386" s="24"/>
    </row>
    <row r="387" spans="1:46" ht="15.75">
      <c r="A387" s="24">
        <f t="shared" si="17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18"/>
      </c>
      <c r="AR387" s="32"/>
      <c r="AS387" s="23">
        <f t="shared" si="19"/>
      </c>
      <c r="AT387" s="24"/>
    </row>
    <row r="388" spans="1:46" ht="15.75">
      <c r="A388" s="24">
        <f t="shared" si="17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18"/>
      </c>
      <c r="AR388" s="32"/>
      <c r="AS388" s="23">
        <f t="shared" si="19"/>
      </c>
      <c r="AT388" s="24"/>
    </row>
    <row r="389" spans="1:46" ht="15.75">
      <c r="A389" s="24">
        <f t="shared" si="17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18"/>
      </c>
      <c r="AR389" s="32"/>
      <c r="AS389" s="23">
        <f t="shared" si="19"/>
      </c>
      <c r="AT389" s="24"/>
    </row>
    <row r="390" spans="1:46" ht="15.75">
      <c r="A390" s="24">
        <f t="shared" si="17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18"/>
      </c>
      <c r="AR390" s="32"/>
      <c r="AS390" s="23">
        <f t="shared" si="19"/>
      </c>
      <c r="AT390" s="24"/>
    </row>
    <row r="391" spans="1:46" ht="15.75">
      <c r="A391" s="24">
        <f t="shared" si="17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18"/>
      </c>
      <c r="AR391" s="32"/>
      <c r="AS391" s="23">
        <f t="shared" si="19"/>
      </c>
      <c r="AT391" s="24"/>
    </row>
    <row r="392" spans="1:46" ht="15.75">
      <c r="A392" s="24">
        <f t="shared" si="17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18"/>
      </c>
      <c r="AR392" s="32"/>
      <c r="AS392" s="23">
        <f t="shared" si="19"/>
      </c>
      <c r="AT392" s="24"/>
    </row>
    <row r="393" spans="1:46" ht="15.75">
      <c r="A393" s="24">
        <f t="shared" si="17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18"/>
      </c>
      <c r="AR393" s="32"/>
      <c r="AS393" s="23">
        <f t="shared" si="19"/>
      </c>
      <c r="AT393" s="24"/>
    </row>
    <row r="394" spans="1:46" ht="15.75">
      <c r="A394" s="24">
        <f t="shared" si="17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18"/>
      </c>
      <c r="AR394" s="32"/>
      <c r="AS394" s="23">
        <f t="shared" si="19"/>
      </c>
      <c r="AT394" s="24"/>
    </row>
    <row r="395" spans="1:46" ht="15.75">
      <c r="A395" s="24">
        <f t="shared" si="17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18"/>
      </c>
      <c r="AR395" s="32"/>
      <c r="AS395" s="23">
        <f t="shared" si="19"/>
      </c>
      <c r="AT395" s="24"/>
    </row>
    <row r="396" spans="1:46" ht="15.75">
      <c r="A396" s="24">
        <f t="shared" si="17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18"/>
      </c>
      <c r="AR396" s="32"/>
      <c r="AS396" s="23">
        <f t="shared" si="19"/>
      </c>
      <c r="AT396" s="24"/>
    </row>
    <row r="397" spans="1:46" ht="15.75">
      <c r="A397" s="24">
        <f t="shared" si="17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18"/>
      </c>
      <c r="AR397" s="32"/>
      <c r="AS397" s="23">
        <f t="shared" si="19"/>
      </c>
      <c r="AT397" s="24"/>
    </row>
    <row r="398" spans="1:46" ht="15.75">
      <c r="A398" s="24">
        <f t="shared" si="17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18"/>
      </c>
      <c r="AR398" s="32"/>
      <c r="AS398" s="23">
        <f t="shared" si="19"/>
      </c>
      <c r="AT398" s="24"/>
    </row>
    <row r="399" spans="1:46" ht="15.75">
      <c r="A399" s="24">
        <f t="shared" si="17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18"/>
      </c>
      <c r="AR399" s="32"/>
      <c r="AS399" s="23">
        <f t="shared" si="19"/>
      </c>
      <c r="AT399" s="24"/>
    </row>
    <row r="400" spans="1:46" ht="15.75">
      <c r="A400" s="24">
        <f t="shared" si="17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18"/>
      </c>
      <c r="AR400" s="32"/>
      <c r="AS400" s="23">
        <f t="shared" si="19"/>
      </c>
      <c r="AT400" s="24"/>
    </row>
    <row r="401" spans="1:46" ht="15.75">
      <c r="A401" s="24">
        <f t="shared" si="17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18"/>
      </c>
      <c r="AR401" s="32"/>
      <c r="AS401" s="23">
        <f t="shared" si="19"/>
      </c>
      <c r="AT401" s="24"/>
    </row>
    <row r="402" spans="1:46" ht="15.75">
      <c r="A402" s="24">
        <f t="shared" si="17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18"/>
      </c>
      <c r="AR402" s="32"/>
      <c r="AS402" s="23">
        <f t="shared" si="19"/>
      </c>
      <c r="AT402" s="24"/>
    </row>
    <row r="403" spans="1:46" ht="15.75">
      <c r="A403" s="24">
        <f t="shared" si="17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18"/>
      </c>
      <c r="AR403" s="32"/>
      <c r="AS403" s="23">
        <f t="shared" si="19"/>
      </c>
      <c r="AT403" s="24"/>
    </row>
    <row r="404" spans="1:46" ht="15.75">
      <c r="A404" s="24">
        <f t="shared" si="17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18"/>
      </c>
      <c r="AR404" s="32"/>
      <c r="AS404" s="23">
        <f t="shared" si="19"/>
      </c>
      <c r="AT404" s="24"/>
    </row>
    <row r="405" spans="1:46" ht="15.75">
      <c r="A405" s="24">
        <f t="shared" si="17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18"/>
      </c>
      <c r="AR405" s="32"/>
      <c r="AS405" s="23">
        <f t="shared" si="19"/>
      </c>
      <c r="AT405" s="24"/>
    </row>
    <row r="406" spans="1:46" ht="15.75">
      <c r="A406" s="24">
        <f t="shared" si="17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18"/>
      </c>
      <c r="AR406" s="32"/>
      <c r="AS406" s="23">
        <f t="shared" si="19"/>
      </c>
      <c r="AT406" s="24"/>
    </row>
    <row r="407" spans="1:46" ht="15.75">
      <c r="A407" s="24">
        <f aca="true" t="shared" si="20" ref="A407:A470">IF(C407="","",A406+1)</f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1" ref="AQ407:AQ470">IF(C407="","",SUM(H407:AK407))</f>
      </c>
      <c r="AR407" s="32"/>
      <c r="AS407" s="23">
        <f aca="true" t="shared" si="22" ref="AS407:AS470">IF(AQ407="","",AQ407/T$20)</f>
      </c>
      <c r="AT407" s="24"/>
    </row>
    <row r="408" spans="1:46" ht="15.75">
      <c r="A408" s="24">
        <f t="shared" si="20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1"/>
      </c>
      <c r="AR408" s="32"/>
      <c r="AS408" s="23">
        <f t="shared" si="22"/>
      </c>
      <c r="AT408" s="24"/>
    </row>
    <row r="409" spans="1:46" ht="15.75">
      <c r="A409" s="24">
        <f t="shared" si="20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1"/>
      </c>
      <c r="AR409" s="32"/>
      <c r="AS409" s="23">
        <f t="shared" si="22"/>
      </c>
      <c r="AT409" s="24"/>
    </row>
    <row r="410" spans="1:46" ht="15.75">
      <c r="A410" s="24">
        <f t="shared" si="20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1"/>
      </c>
      <c r="AR410" s="32"/>
      <c r="AS410" s="23">
        <f t="shared" si="22"/>
      </c>
      <c r="AT410" s="24"/>
    </row>
    <row r="411" spans="1:46" ht="15.75">
      <c r="A411" s="24">
        <f t="shared" si="20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1"/>
      </c>
      <c r="AR411" s="32"/>
      <c r="AS411" s="23">
        <f t="shared" si="22"/>
      </c>
      <c r="AT411" s="24"/>
    </row>
    <row r="412" spans="1:46" ht="15.75">
      <c r="A412" s="24">
        <f t="shared" si="20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1"/>
      </c>
      <c r="AR412" s="32"/>
      <c r="AS412" s="23">
        <f t="shared" si="22"/>
      </c>
      <c r="AT412" s="24"/>
    </row>
    <row r="413" spans="1:46" ht="15.75">
      <c r="A413" s="24">
        <f t="shared" si="20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1"/>
      </c>
      <c r="AR413" s="32"/>
      <c r="AS413" s="23">
        <f t="shared" si="22"/>
      </c>
      <c r="AT413" s="24"/>
    </row>
    <row r="414" spans="1:46" ht="15.75">
      <c r="A414" s="24">
        <f t="shared" si="20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1"/>
      </c>
      <c r="AR414" s="32"/>
      <c r="AS414" s="23">
        <f t="shared" si="22"/>
      </c>
      <c r="AT414" s="24"/>
    </row>
    <row r="415" spans="1:46" ht="15.75">
      <c r="A415" s="24">
        <f t="shared" si="20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1"/>
      </c>
      <c r="AR415" s="32"/>
      <c r="AS415" s="23">
        <f t="shared" si="22"/>
      </c>
      <c r="AT415" s="24"/>
    </row>
    <row r="416" spans="1:46" ht="15.75">
      <c r="A416" s="24">
        <f t="shared" si="20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1"/>
      </c>
      <c r="AR416" s="32"/>
      <c r="AS416" s="23">
        <f t="shared" si="22"/>
      </c>
      <c r="AT416" s="24"/>
    </row>
    <row r="417" spans="1:46" ht="15.75">
      <c r="A417" s="24">
        <f t="shared" si="20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1"/>
      </c>
      <c r="AR417" s="32"/>
      <c r="AS417" s="23">
        <f t="shared" si="22"/>
      </c>
      <c r="AT417" s="24"/>
    </row>
    <row r="418" spans="1:46" ht="15.75">
      <c r="A418" s="24">
        <f t="shared" si="20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1"/>
      </c>
      <c r="AR418" s="32"/>
      <c r="AS418" s="23">
        <f t="shared" si="22"/>
      </c>
      <c r="AT418" s="24"/>
    </row>
    <row r="419" spans="1:46" ht="15.75">
      <c r="A419" s="24">
        <f t="shared" si="20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1"/>
      </c>
      <c r="AR419" s="32"/>
      <c r="AS419" s="23">
        <f t="shared" si="22"/>
      </c>
      <c r="AT419" s="24"/>
    </row>
    <row r="420" spans="1:46" ht="15.75">
      <c r="A420" s="24">
        <f t="shared" si="20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1"/>
      </c>
      <c r="AR420" s="32"/>
      <c r="AS420" s="23">
        <f t="shared" si="22"/>
      </c>
      <c r="AT420" s="24"/>
    </row>
    <row r="421" spans="1:46" ht="15.75">
      <c r="A421" s="24">
        <f t="shared" si="20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1"/>
      </c>
      <c r="AR421" s="32"/>
      <c r="AS421" s="23">
        <f t="shared" si="22"/>
      </c>
      <c r="AT421" s="24"/>
    </row>
    <row r="422" spans="1:46" ht="15.75">
      <c r="A422" s="24">
        <f t="shared" si="20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1"/>
      </c>
      <c r="AR422" s="32"/>
      <c r="AS422" s="23">
        <f t="shared" si="22"/>
      </c>
      <c r="AT422" s="24"/>
    </row>
    <row r="423" spans="1:46" ht="15.75">
      <c r="A423" s="24">
        <f t="shared" si="20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1"/>
      </c>
      <c r="AR423" s="32"/>
      <c r="AS423" s="23">
        <f t="shared" si="22"/>
      </c>
      <c r="AT423" s="24"/>
    </row>
    <row r="424" spans="1:46" ht="15.75">
      <c r="A424" s="24">
        <f t="shared" si="20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1"/>
      </c>
      <c r="AR424" s="32"/>
      <c r="AS424" s="23">
        <f t="shared" si="22"/>
      </c>
      <c r="AT424" s="24"/>
    </row>
    <row r="425" spans="1:46" ht="15.75">
      <c r="A425" s="24">
        <f t="shared" si="20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1"/>
      </c>
      <c r="AR425" s="32"/>
      <c r="AS425" s="23">
        <f t="shared" si="22"/>
      </c>
      <c r="AT425" s="24"/>
    </row>
    <row r="426" spans="1:46" ht="15.75">
      <c r="A426" s="24">
        <f t="shared" si="20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1"/>
      </c>
      <c r="AR426" s="32"/>
      <c r="AS426" s="23">
        <f t="shared" si="22"/>
      </c>
      <c r="AT426" s="24"/>
    </row>
    <row r="427" spans="1:46" ht="15.75">
      <c r="A427" s="24">
        <f t="shared" si="20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1"/>
      </c>
      <c r="AR427" s="32"/>
      <c r="AS427" s="23">
        <f t="shared" si="22"/>
      </c>
      <c r="AT427" s="24"/>
    </row>
    <row r="428" spans="1:46" ht="15.75">
      <c r="A428" s="24">
        <f t="shared" si="20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1"/>
      </c>
      <c r="AR428" s="32"/>
      <c r="AS428" s="23">
        <f t="shared" si="22"/>
      </c>
      <c r="AT428" s="24"/>
    </row>
    <row r="429" spans="1:46" ht="15.75">
      <c r="A429" s="24">
        <f t="shared" si="20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1"/>
      </c>
      <c r="AR429" s="32"/>
      <c r="AS429" s="23">
        <f t="shared" si="22"/>
      </c>
      <c r="AT429" s="24"/>
    </row>
    <row r="430" spans="1:46" ht="15.75">
      <c r="A430" s="24">
        <f t="shared" si="20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1"/>
      </c>
      <c r="AR430" s="32"/>
      <c r="AS430" s="23">
        <f t="shared" si="22"/>
      </c>
      <c r="AT430" s="24"/>
    </row>
    <row r="431" spans="1:46" ht="15.75">
      <c r="A431" s="24">
        <f t="shared" si="20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1"/>
      </c>
      <c r="AR431" s="32"/>
      <c r="AS431" s="23">
        <f t="shared" si="22"/>
      </c>
      <c r="AT431" s="24"/>
    </row>
    <row r="432" spans="1:46" ht="15.75">
      <c r="A432" s="24">
        <f t="shared" si="20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1"/>
      </c>
      <c r="AR432" s="32"/>
      <c r="AS432" s="23">
        <f t="shared" si="22"/>
      </c>
      <c r="AT432" s="24"/>
    </row>
    <row r="433" spans="1:46" ht="15.75">
      <c r="A433" s="24">
        <f t="shared" si="20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1"/>
      </c>
      <c r="AR433" s="32"/>
      <c r="AS433" s="23">
        <f t="shared" si="22"/>
      </c>
      <c r="AT433" s="24"/>
    </row>
    <row r="434" spans="1:46" ht="15.75">
      <c r="A434" s="24">
        <f t="shared" si="20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1"/>
      </c>
      <c r="AR434" s="32"/>
      <c r="AS434" s="23">
        <f t="shared" si="22"/>
      </c>
      <c r="AT434" s="24"/>
    </row>
    <row r="435" spans="1:46" ht="15.75">
      <c r="A435" s="24">
        <f t="shared" si="20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1"/>
      </c>
      <c r="AR435" s="32"/>
      <c r="AS435" s="23">
        <f t="shared" si="22"/>
      </c>
      <c r="AT435" s="24"/>
    </row>
    <row r="436" spans="1:46" ht="15.75">
      <c r="A436" s="24">
        <f t="shared" si="20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1"/>
      </c>
      <c r="AR436" s="32"/>
      <c r="AS436" s="23">
        <f t="shared" si="22"/>
      </c>
      <c r="AT436" s="24"/>
    </row>
    <row r="437" spans="1:46" ht="15.75">
      <c r="A437" s="24">
        <f t="shared" si="20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1"/>
      </c>
      <c r="AR437" s="32"/>
      <c r="AS437" s="23">
        <f t="shared" si="22"/>
      </c>
      <c r="AT437" s="24"/>
    </row>
    <row r="438" spans="1:46" ht="15.75">
      <c r="A438" s="24">
        <f t="shared" si="20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1"/>
      </c>
      <c r="AR438" s="32"/>
      <c r="AS438" s="23">
        <f t="shared" si="22"/>
      </c>
      <c r="AT438" s="24"/>
    </row>
    <row r="439" spans="1:46" ht="15.75">
      <c r="A439" s="24">
        <f t="shared" si="20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1"/>
      </c>
      <c r="AR439" s="32"/>
      <c r="AS439" s="23">
        <f t="shared" si="22"/>
      </c>
      <c r="AT439" s="24"/>
    </row>
    <row r="440" spans="1:46" ht="15.75">
      <c r="A440" s="24">
        <f t="shared" si="20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1"/>
      </c>
      <c r="AR440" s="32"/>
      <c r="AS440" s="23">
        <f t="shared" si="22"/>
      </c>
      <c r="AT440" s="24"/>
    </row>
    <row r="441" spans="1:46" ht="15.75">
      <c r="A441" s="24">
        <f t="shared" si="20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1"/>
      </c>
      <c r="AR441" s="32"/>
      <c r="AS441" s="23">
        <f t="shared" si="22"/>
      </c>
      <c r="AT441" s="24"/>
    </row>
    <row r="442" spans="1:46" ht="15.75">
      <c r="A442" s="24">
        <f t="shared" si="20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1"/>
      </c>
      <c r="AR442" s="32"/>
      <c r="AS442" s="23">
        <f t="shared" si="22"/>
      </c>
      <c r="AT442" s="24"/>
    </row>
    <row r="443" spans="1:46" ht="15.75">
      <c r="A443" s="24">
        <f t="shared" si="20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1"/>
      </c>
      <c r="AR443" s="32"/>
      <c r="AS443" s="23">
        <f t="shared" si="22"/>
      </c>
      <c r="AT443" s="24"/>
    </row>
    <row r="444" spans="1:46" ht="15.75">
      <c r="A444" s="24">
        <f t="shared" si="20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1"/>
      </c>
      <c r="AR444" s="32"/>
      <c r="AS444" s="23">
        <f t="shared" si="22"/>
      </c>
      <c r="AT444" s="24"/>
    </row>
    <row r="445" spans="1:46" ht="15.75">
      <c r="A445" s="24">
        <f t="shared" si="20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1"/>
      </c>
      <c r="AR445" s="32"/>
      <c r="AS445" s="23">
        <f t="shared" si="22"/>
      </c>
      <c r="AT445" s="24"/>
    </row>
    <row r="446" spans="1:46" ht="15.75">
      <c r="A446" s="24">
        <f t="shared" si="20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1"/>
      </c>
      <c r="AR446" s="32"/>
      <c r="AS446" s="23">
        <f t="shared" si="22"/>
      </c>
      <c r="AT446" s="24"/>
    </row>
    <row r="447" spans="1:46" ht="15.75">
      <c r="A447" s="24">
        <f t="shared" si="20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1"/>
      </c>
      <c r="AR447" s="32"/>
      <c r="AS447" s="23">
        <f t="shared" si="22"/>
      </c>
      <c r="AT447" s="24"/>
    </row>
    <row r="448" spans="1:46" ht="15.75">
      <c r="A448" s="24">
        <f t="shared" si="20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1"/>
      </c>
      <c r="AR448" s="32"/>
      <c r="AS448" s="23">
        <f t="shared" si="22"/>
      </c>
      <c r="AT448" s="24"/>
    </row>
    <row r="449" spans="1:46" ht="15.75">
      <c r="A449" s="24">
        <f t="shared" si="20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1"/>
      </c>
      <c r="AR449" s="32"/>
      <c r="AS449" s="23">
        <f t="shared" si="22"/>
      </c>
      <c r="AT449" s="24"/>
    </row>
    <row r="450" spans="1:46" ht="15.75">
      <c r="A450" s="24">
        <f t="shared" si="20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1"/>
      </c>
      <c r="AR450" s="32"/>
      <c r="AS450" s="23">
        <f t="shared" si="22"/>
      </c>
      <c r="AT450" s="24"/>
    </row>
    <row r="451" spans="1:46" ht="15.75">
      <c r="A451" s="24">
        <f t="shared" si="20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1"/>
      </c>
      <c r="AR451" s="32"/>
      <c r="AS451" s="23">
        <f t="shared" si="22"/>
      </c>
      <c r="AT451" s="24"/>
    </row>
    <row r="452" spans="1:46" ht="15.75">
      <c r="A452" s="24">
        <f t="shared" si="20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1"/>
      </c>
      <c r="AR452" s="32"/>
      <c r="AS452" s="23">
        <f t="shared" si="22"/>
      </c>
      <c r="AT452" s="24"/>
    </row>
    <row r="453" spans="1:46" ht="15.75">
      <c r="A453" s="24">
        <f t="shared" si="20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1"/>
      </c>
      <c r="AR453" s="32"/>
      <c r="AS453" s="23">
        <f t="shared" si="22"/>
      </c>
      <c r="AT453" s="24"/>
    </row>
    <row r="454" spans="1:46" ht="15.75">
      <c r="A454" s="24">
        <f t="shared" si="20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1"/>
      </c>
      <c r="AR454" s="32"/>
      <c r="AS454" s="23">
        <f t="shared" si="22"/>
      </c>
      <c r="AT454" s="24"/>
    </row>
    <row r="455" spans="1:46" ht="15.75">
      <c r="A455" s="24">
        <f t="shared" si="20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1"/>
      </c>
      <c r="AR455" s="32"/>
      <c r="AS455" s="23">
        <f t="shared" si="22"/>
      </c>
      <c r="AT455" s="24"/>
    </row>
    <row r="456" spans="1:46" ht="15.75">
      <c r="A456" s="24">
        <f t="shared" si="20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1"/>
      </c>
      <c r="AR456" s="32"/>
      <c r="AS456" s="23">
        <f t="shared" si="22"/>
      </c>
      <c r="AT456" s="24"/>
    </row>
    <row r="457" spans="1:46" ht="15.75">
      <c r="A457" s="24">
        <f t="shared" si="20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1"/>
      </c>
      <c r="AR457" s="32"/>
      <c r="AS457" s="23">
        <f t="shared" si="22"/>
      </c>
      <c r="AT457" s="24"/>
    </row>
    <row r="458" spans="1:46" ht="15.75">
      <c r="A458" s="24">
        <f t="shared" si="20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1"/>
      </c>
      <c r="AR458" s="32"/>
      <c r="AS458" s="23">
        <f t="shared" si="22"/>
      </c>
      <c r="AT458" s="24"/>
    </row>
    <row r="459" spans="1:46" ht="15.75">
      <c r="A459" s="24">
        <f t="shared" si="20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1"/>
      </c>
      <c r="AR459" s="32"/>
      <c r="AS459" s="23">
        <f t="shared" si="22"/>
      </c>
      <c r="AT459" s="24"/>
    </row>
    <row r="460" spans="1:46" ht="15.75">
      <c r="A460" s="24">
        <f t="shared" si="20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1"/>
      </c>
      <c r="AR460" s="32"/>
      <c r="AS460" s="23">
        <f t="shared" si="22"/>
      </c>
      <c r="AT460" s="24"/>
    </row>
    <row r="461" spans="1:46" ht="15.75">
      <c r="A461" s="24">
        <f t="shared" si="20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1"/>
      </c>
      <c r="AR461" s="32"/>
      <c r="AS461" s="23">
        <f t="shared" si="22"/>
      </c>
      <c r="AT461" s="24"/>
    </row>
    <row r="462" spans="1:46" ht="15.75">
      <c r="A462" s="24">
        <f t="shared" si="20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1"/>
      </c>
      <c r="AR462" s="32"/>
      <c r="AS462" s="23">
        <f t="shared" si="22"/>
      </c>
      <c r="AT462" s="24"/>
    </row>
    <row r="463" spans="1:46" ht="15.75">
      <c r="A463" s="24">
        <f t="shared" si="20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1"/>
      </c>
      <c r="AR463" s="32"/>
      <c r="AS463" s="23">
        <f t="shared" si="22"/>
      </c>
      <c r="AT463" s="24"/>
    </row>
    <row r="464" spans="1:46" ht="15.75">
      <c r="A464" s="24">
        <f t="shared" si="20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1"/>
      </c>
      <c r="AR464" s="32"/>
      <c r="AS464" s="23">
        <f t="shared" si="22"/>
      </c>
      <c r="AT464" s="24"/>
    </row>
    <row r="465" spans="1:46" ht="15.75">
      <c r="A465" s="24">
        <f t="shared" si="20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1"/>
      </c>
      <c r="AR465" s="32"/>
      <c r="AS465" s="23">
        <f t="shared" si="22"/>
      </c>
      <c r="AT465" s="24"/>
    </row>
    <row r="466" spans="1:46" ht="15.75">
      <c r="A466" s="24">
        <f t="shared" si="20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1"/>
      </c>
      <c r="AR466" s="32"/>
      <c r="AS466" s="23">
        <f t="shared" si="22"/>
      </c>
      <c r="AT466" s="24"/>
    </row>
    <row r="467" spans="1:46" ht="15.75">
      <c r="A467" s="24">
        <f t="shared" si="20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1"/>
      </c>
      <c r="AR467" s="32"/>
      <c r="AS467" s="23">
        <f t="shared" si="22"/>
      </c>
      <c r="AT467" s="24"/>
    </row>
    <row r="468" spans="1:46" ht="15.75">
      <c r="A468" s="24">
        <f t="shared" si="20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1"/>
      </c>
      <c r="AR468" s="32"/>
      <c r="AS468" s="23">
        <f t="shared" si="22"/>
      </c>
      <c r="AT468" s="24"/>
    </row>
    <row r="469" spans="1:46" ht="15.75">
      <c r="A469" s="24">
        <f t="shared" si="20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1"/>
      </c>
      <c r="AR469" s="32"/>
      <c r="AS469" s="23">
        <f t="shared" si="22"/>
      </c>
      <c r="AT469" s="24"/>
    </row>
    <row r="470" spans="1:46" ht="15.75">
      <c r="A470" s="24">
        <f t="shared" si="20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1"/>
      </c>
      <c r="AR470" s="32"/>
      <c r="AS470" s="23">
        <f t="shared" si="22"/>
      </c>
      <c r="AT470" s="24"/>
    </row>
    <row r="471" spans="1:46" ht="15.75">
      <c r="A471" s="24">
        <f aca="true" t="shared" si="23" ref="A471:A534">IF(C471="","",A470+1)</f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4" ref="AQ471:AQ534">IF(C471="","",SUM(H471:AK471))</f>
      </c>
      <c r="AR471" s="32"/>
      <c r="AS471" s="23">
        <f aca="true" t="shared" si="25" ref="AS471:AS534">IF(AQ471="","",AQ471/T$20)</f>
      </c>
      <c r="AT471" s="24"/>
    </row>
    <row r="472" spans="1:46" ht="15.75">
      <c r="A472" s="24">
        <f t="shared" si="23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4"/>
      </c>
      <c r="AR472" s="32"/>
      <c r="AS472" s="23">
        <f t="shared" si="25"/>
      </c>
      <c r="AT472" s="24"/>
    </row>
    <row r="473" spans="1:46" ht="15.75">
      <c r="A473" s="24">
        <f t="shared" si="23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4"/>
      </c>
      <c r="AR473" s="32"/>
      <c r="AS473" s="23">
        <f t="shared" si="25"/>
      </c>
      <c r="AT473" s="24"/>
    </row>
    <row r="474" spans="1:46" ht="15.75">
      <c r="A474" s="24">
        <f t="shared" si="23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4"/>
      </c>
      <c r="AR474" s="32"/>
      <c r="AS474" s="23">
        <f t="shared" si="25"/>
      </c>
      <c r="AT474" s="24"/>
    </row>
    <row r="475" spans="1:46" ht="15.75">
      <c r="A475" s="24">
        <f t="shared" si="23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4"/>
      </c>
      <c r="AR475" s="32"/>
      <c r="AS475" s="23">
        <f t="shared" si="25"/>
      </c>
      <c r="AT475" s="24"/>
    </row>
    <row r="476" spans="1:46" ht="15.75">
      <c r="A476" s="24">
        <f t="shared" si="23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4"/>
      </c>
      <c r="AR476" s="32"/>
      <c r="AS476" s="23">
        <f t="shared" si="25"/>
      </c>
      <c r="AT476" s="24"/>
    </row>
    <row r="477" spans="1:46" ht="15.75">
      <c r="A477" s="24">
        <f t="shared" si="23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4"/>
      </c>
      <c r="AR477" s="32"/>
      <c r="AS477" s="23">
        <f t="shared" si="25"/>
      </c>
      <c r="AT477" s="24"/>
    </row>
    <row r="478" spans="1:46" ht="15.75">
      <c r="A478" s="24">
        <f t="shared" si="23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4"/>
      </c>
      <c r="AR478" s="32"/>
      <c r="AS478" s="23">
        <f t="shared" si="25"/>
      </c>
      <c r="AT478" s="24"/>
    </row>
    <row r="479" spans="1:46" ht="15.75">
      <c r="A479" s="24">
        <f t="shared" si="23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4"/>
      </c>
      <c r="AR479" s="32"/>
      <c r="AS479" s="23">
        <f t="shared" si="25"/>
      </c>
      <c r="AT479" s="24"/>
    </row>
    <row r="480" spans="1:46" ht="15.75">
      <c r="A480" s="24">
        <f t="shared" si="23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4"/>
      </c>
      <c r="AR480" s="32"/>
      <c r="AS480" s="23">
        <f t="shared" si="25"/>
      </c>
      <c r="AT480" s="24"/>
    </row>
    <row r="481" spans="1:46" ht="15.75">
      <c r="A481" s="24">
        <f t="shared" si="23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4"/>
      </c>
      <c r="AR481" s="32"/>
      <c r="AS481" s="23">
        <f t="shared" si="25"/>
      </c>
      <c r="AT481" s="24"/>
    </row>
    <row r="482" spans="1:46" ht="15.75">
      <c r="A482" s="24">
        <f t="shared" si="23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4"/>
      </c>
      <c r="AR482" s="32"/>
      <c r="AS482" s="23">
        <f t="shared" si="25"/>
      </c>
      <c r="AT482" s="24"/>
    </row>
    <row r="483" spans="1:46" ht="15.75">
      <c r="A483" s="24">
        <f t="shared" si="23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4"/>
      </c>
      <c r="AR483" s="32"/>
      <c r="AS483" s="23">
        <f t="shared" si="25"/>
      </c>
      <c r="AT483" s="24"/>
    </row>
    <row r="484" spans="1:46" ht="15.75">
      <c r="A484" s="24">
        <f t="shared" si="23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4"/>
      </c>
      <c r="AR484" s="32"/>
      <c r="AS484" s="23">
        <f t="shared" si="25"/>
      </c>
      <c r="AT484" s="24"/>
    </row>
    <row r="485" spans="1:46" ht="15.75">
      <c r="A485" s="24">
        <f t="shared" si="23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4"/>
      </c>
      <c r="AR485" s="32"/>
      <c r="AS485" s="23">
        <f t="shared" si="25"/>
      </c>
      <c r="AT485" s="24"/>
    </row>
    <row r="486" spans="1:46" ht="15.75">
      <c r="A486" s="24">
        <f t="shared" si="23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4"/>
      </c>
      <c r="AR486" s="32"/>
      <c r="AS486" s="23">
        <f t="shared" si="25"/>
      </c>
      <c r="AT486" s="24"/>
    </row>
    <row r="487" spans="1:46" ht="15.75">
      <c r="A487" s="24">
        <f t="shared" si="23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4"/>
      </c>
      <c r="AR487" s="32"/>
      <c r="AS487" s="23">
        <f t="shared" si="25"/>
      </c>
      <c r="AT487" s="24"/>
    </row>
    <row r="488" spans="1:46" ht="15.75">
      <c r="A488" s="24">
        <f t="shared" si="23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4"/>
      </c>
      <c r="AR488" s="32"/>
      <c r="AS488" s="23">
        <f t="shared" si="25"/>
      </c>
      <c r="AT488" s="24"/>
    </row>
    <row r="489" spans="1:46" ht="15.75">
      <c r="A489" s="24">
        <f t="shared" si="23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4"/>
      </c>
      <c r="AR489" s="32"/>
      <c r="AS489" s="23">
        <f t="shared" si="25"/>
      </c>
      <c r="AT489" s="24"/>
    </row>
    <row r="490" spans="1:46" ht="15.75">
      <c r="A490" s="24">
        <f t="shared" si="23"/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4"/>
      </c>
      <c r="AR490" s="32"/>
      <c r="AS490" s="23">
        <f t="shared" si="25"/>
      </c>
      <c r="AT490" s="24"/>
    </row>
    <row r="491" spans="1:46" ht="15.75">
      <c r="A491" s="24">
        <f t="shared" si="23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4"/>
      </c>
      <c r="AR491" s="32"/>
      <c r="AS491" s="23">
        <f t="shared" si="25"/>
      </c>
      <c r="AT491" s="24"/>
    </row>
    <row r="492" spans="1:46" ht="15.75">
      <c r="A492" s="24">
        <f t="shared" si="23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4"/>
      </c>
      <c r="AR492" s="32"/>
      <c r="AS492" s="23">
        <f t="shared" si="25"/>
      </c>
      <c r="AT492" s="24"/>
    </row>
    <row r="493" spans="1:46" ht="15.75">
      <c r="A493" s="24">
        <f t="shared" si="23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4"/>
      </c>
      <c r="AR493" s="32"/>
      <c r="AS493" s="23">
        <f t="shared" si="25"/>
      </c>
      <c r="AT493" s="24"/>
    </row>
    <row r="494" spans="1:46" ht="15.75">
      <c r="A494" s="24">
        <f t="shared" si="23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4"/>
      </c>
      <c r="AR494" s="32"/>
      <c r="AS494" s="23">
        <f t="shared" si="25"/>
      </c>
      <c r="AT494" s="24"/>
    </row>
    <row r="495" spans="1:46" ht="15.75">
      <c r="A495" s="24">
        <f t="shared" si="23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4"/>
      </c>
      <c r="AR495" s="32"/>
      <c r="AS495" s="23">
        <f t="shared" si="25"/>
      </c>
      <c r="AT495" s="24"/>
    </row>
    <row r="496" spans="1:46" ht="15.75">
      <c r="A496" s="24">
        <f t="shared" si="23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4"/>
      </c>
      <c r="AR496" s="32"/>
      <c r="AS496" s="23">
        <f t="shared" si="25"/>
      </c>
      <c r="AT496" s="24"/>
    </row>
    <row r="497" spans="1:46" ht="15.75">
      <c r="A497" s="24">
        <f t="shared" si="23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4"/>
      </c>
      <c r="AR497" s="32"/>
      <c r="AS497" s="23">
        <f t="shared" si="25"/>
      </c>
      <c r="AT497" s="24"/>
    </row>
    <row r="498" spans="1:46" ht="15.75">
      <c r="A498" s="24">
        <f t="shared" si="23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4"/>
      </c>
      <c r="AR498" s="32"/>
      <c r="AS498" s="23">
        <f t="shared" si="25"/>
      </c>
      <c r="AT498" s="24"/>
    </row>
    <row r="499" spans="1:46" ht="15.75">
      <c r="A499" s="24">
        <f t="shared" si="23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4"/>
      </c>
      <c r="AR499" s="32"/>
      <c r="AS499" s="23">
        <f t="shared" si="25"/>
      </c>
      <c r="AT499" s="24"/>
    </row>
    <row r="500" spans="1:46" ht="15.75">
      <c r="A500" s="24">
        <f t="shared" si="23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4"/>
      </c>
      <c r="AR500" s="32"/>
      <c r="AS500" s="23">
        <f t="shared" si="25"/>
      </c>
      <c r="AT500" s="24"/>
    </row>
    <row r="501" spans="1:46" ht="15.75">
      <c r="A501" s="24">
        <f t="shared" si="23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4"/>
      </c>
      <c r="AR501" s="32"/>
      <c r="AS501" s="23">
        <f t="shared" si="25"/>
      </c>
      <c r="AT501" s="24"/>
    </row>
    <row r="502" spans="1:46" ht="15.75">
      <c r="A502" s="24">
        <f t="shared" si="23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4"/>
      </c>
      <c r="AR502" s="32"/>
      <c r="AS502" s="23">
        <f t="shared" si="25"/>
      </c>
      <c r="AT502" s="24"/>
    </row>
    <row r="503" spans="1:46" ht="15.75">
      <c r="A503" s="24">
        <f t="shared" si="23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4"/>
      </c>
      <c r="AR503" s="32"/>
      <c r="AS503" s="23">
        <f t="shared" si="25"/>
      </c>
      <c r="AT503" s="24"/>
    </row>
    <row r="504" spans="1:46" ht="15.75">
      <c r="A504" s="24">
        <f t="shared" si="23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4"/>
      </c>
      <c r="AR504" s="32"/>
      <c r="AS504" s="23">
        <f t="shared" si="25"/>
      </c>
      <c r="AT504" s="24"/>
    </row>
    <row r="505" spans="1:46" ht="15.75">
      <c r="A505" s="24">
        <f t="shared" si="23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4"/>
      </c>
      <c r="AR505" s="32"/>
      <c r="AS505" s="23">
        <f t="shared" si="25"/>
      </c>
      <c r="AT505" s="24"/>
    </row>
    <row r="506" spans="1:46" ht="15.75">
      <c r="A506" s="24">
        <f t="shared" si="23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4"/>
      </c>
      <c r="AR506" s="32"/>
      <c r="AS506" s="23">
        <f t="shared" si="25"/>
      </c>
      <c r="AT506" s="24"/>
    </row>
    <row r="507" spans="1:46" ht="15.75">
      <c r="A507" s="24">
        <f t="shared" si="23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4"/>
      </c>
      <c r="AR507" s="32"/>
      <c r="AS507" s="23">
        <f t="shared" si="25"/>
      </c>
      <c r="AT507" s="24"/>
    </row>
    <row r="508" spans="1:46" ht="15.75">
      <c r="A508" s="24">
        <f t="shared" si="23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4"/>
      </c>
      <c r="AR508" s="32"/>
      <c r="AS508" s="23">
        <f t="shared" si="25"/>
      </c>
      <c r="AT508" s="24"/>
    </row>
    <row r="509" spans="1:46" ht="15.75">
      <c r="A509" s="24">
        <f t="shared" si="23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4"/>
      </c>
      <c r="AR509" s="32"/>
      <c r="AS509" s="23">
        <f t="shared" si="25"/>
      </c>
      <c r="AT509" s="24"/>
    </row>
    <row r="510" spans="1:46" ht="15.75">
      <c r="A510" s="24">
        <f t="shared" si="23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4"/>
      </c>
      <c r="AR510" s="32"/>
      <c r="AS510" s="23">
        <f t="shared" si="25"/>
      </c>
      <c r="AT510" s="24"/>
    </row>
    <row r="511" spans="1:46" ht="15.75">
      <c r="A511" s="24">
        <f t="shared" si="23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4"/>
      </c>
      <c r="AR511" s="32"/>
      <c r="AS511" s="23">
        <f t="shared" si="25"/>
      </c>
      <c r="AT511" s="24"/>
    </row>
    <row r="512" spans="1:46" ht="15.75">
      <c r="A512" s="24">
        <f t="shared" si="23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4"/>
      </c>
      <c r="AR512" s="32"/>
      <c r="AS512" s="23">
        <f t="shared" si="25"/>
      </c>
      <c r="AT512" s="24"/>
    </row>
    <row r="513" spans="1:46" ht="15.75">
      <c r="A513" s="24">
        <f t="shared" si="23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4"/>
      </c>
      <c r="AR513" s="32"/>
      <c r="AS513" s="23">
        <f t="shared" si="25"/>
      </c>
      <c r="AT513" s="24"/>
    </row>
    <row r="514" spans="1:46" ht="15.75">
      <c r="A514" s="24">
        <f t="shared" si="23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4"/>
      </c>
      <c r="AR514" s="32"/>
      <c r="AS514" s="23">
        <f t="shared" si="25"/>
      </c>
      <c r="AT514" s="24"/>
    </row>
    <row r="515" spans="1:46" ht="15.75">
      <c r="A515" s="24">
        <f t="shared" si="23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4"/>
      </c>
      <c r="AR515" s="32"/>
      <c r="AS515" s="23">
        <f t="shared" si="25"/>
      </c>
      <c r="AT515" s="24"/>
    </row>
    <row r="516" spans="1:46" ht="15.75">
      <c r="A516" s="24">
        <f t="shared" si="23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4"/>
      </c>
      <c r="AR516" s="32"/>
      <c r="AS516" s="23">
        <f t="shared" si="25"/>
      </c>
      <c r="AT516" s="24"/>
    </row>
    <row r="517" spans="1:46" ht="15.75">
      <c r="A517" s="24">
        <f t="shared" si="23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4"/>
      </c>
      <c r="AR517" s="32"/>
      <c r="AS517" s="23">
        <f t="shared" si="25"/>
      </c>
      <c r="AT517" s="24"/>
    </row>
    <row r="518" spans="1:46" ht="15.75">
      <c r="A518" s="24">
        <f t="shared" si="23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4"/>
      </c>
      <c r="AR518" s="32"/>
      <c r="AS518" s="23">
        <f t="shared" si="25"/>
      </c>
      <c r="AT518" s="24"/>
    </row>
    <row r="519" spans="1:46" ht="15.75">
      <c r="A519" s="24">
        <f t="shared" si="23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4"/>
      </c>
      <c r="AR519" s="32"/>
      <c r="AS519" s="23">
        <f t="shared" si="25"/>
      </c>
      <c r="AT519" s="24"/>
    </row>
    <row r="520" spans="1:46" ht="15.75">
      <c r="A520" s="24">
        <f t="shared" si="23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4"/>
      </c>
      <c r="AR520" s="32"/>
      <c r="AS520" s="23">
        <f t="shared" si="25"/>
      </c>
      <c r="AT520" s="24"/>
    </row>
    <row r="521" spans="1:46" ht="15.75">
      <c r="A521" s="24">
        <f t="shared" si="23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4"/>
      </c>
      <c r="AR521" s="32"/>
      <c r="AS521" s="23">
        <f t="shared" si="25"/>
      </c>
      <c r="AT521" s="24"/>
    </row>
    <row r="522" spans="1:46" ht="15.75">
      <c r="A522" s="24">
        <f t="shared" si="23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4"/>
      </c>
      <c r="AR522" s="32"/>
      <c r="AS522" s="23">
        <f t="shared" si="25"/>
      </c>
      <c r="AT522" s="24"/>
    </row>
    <row r="523" spans="1:46" ht="15.75">
      <c r="A523" s="24">
        <f t="shared" si="23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4"/>
      </c>
      <c r="AR523" s="32"/>
      <c r="AS523" s="23">
        <f t="shared" si="25"/>
      </c>
      <c r="AT523" s="24"/>
    </row>
    <row r="524" spans="1:46" ht="15.75">
      <c r="A524" s="24">
        <f t="shared" si="23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4"/>
      </c>
      <c r="AR524" s="32"/>
      <c r="AS524" s="23">
        <f t="shared" si="25"/>
      </c>
      <c r="AT524" s="24"/>
    </row>
    <row r="525" spans="1:46" ht="15.75">
      <c r="A525" s="24">
        <f t="shared" si="23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4"/>
      </c>
      <c r="AR525" s="32"/>
      <c r="AS525" s="23">
        <f t="shared" si="25"/>
      </c>
      <c r="AT525" s="24"/>
    </row>
    <row r="526" spans="1:46" ht="15.75">
      <c r="A526" s="24">
        <f t="shared" si="23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4"/>
      </c>
      <c r="AR526" s="32"/>
      <c r="AS526" s="23">
        <f t="shared" si="25"/>
      </c>
      <c r="AT526" s="24"/>
    </row>
    <row r="527" spans="1:46" ht="15.75">
      <c r="A527" s="24">
        <f t="shared" si="23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4"/>
      </c>
      <c r="AR527" s="32"/>
      <c r="AS527" s="23">
        <f t="shared" si="25"/>
      </c>
      <c r="AT527" s="24"/>
    </row>
    <row r="528" spans="1:46" ht="15.75">
      <c r="A528" s="24">
        <f t="shared" si="23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4"/>
      </c>
      <c r="AR528" s="32"/>
      <c r="AS528" s="23">
        <f t="shared" si="25"/>
      </c>
      <c r="AT528" s="24"/>
    </row>
    <row r="529" spans="1:46" ht="15.75">
      <c r="A529" s="24">
        <f t="shared" si="23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4"/>
      </c>
      <c r="AR529" s="32"/>
      <c r="AS529" s="23">
        <f t="shared" si="25"/>
      </c>
      <c r="AT529" s="24"/>
    </row>
    <row r="530" spans="1:46" ht="15.75">
      <c r="A530" s="24">
        <f t="shared" si="23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4"/>
      </c>
      <c r="AR530" s="32"/>
      <c r="AS530" s="23">
        <f t="shared" si="25"/>
      </c>
      <c r="AT530" s="24"/>
    </row>
    <row r="531" spans="1:46" ht="15.75">
      <c r="A531" s="24">
        <f t="shared" si="23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4"/>
      </c>
      <c r="AR531" s="32"/>
      <c r="AS531" s="23">
        <f t="shared" si="25"/>
      </c>
      <c r="AT531" s="24"/>
    </row>
    <row r="532" spans="1:46" ht="15.75">
      <c r="A532" s="24">
        <f t="shared" si="23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4"/>
      </c>
      <c r="AR532" s="32"/>
      <c r="AS532" s="23">
        <f t="shared" si="25"/>
      </c>
      <c r="AT532" s="24"/>
    </row>
    <row r="533" spans="1:46" ht="15.75">
      <c r="A533" s="24">
        <f t="shared" si="23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4"/>
      </c>
      <c r="AR533" s="32"/>
      <c r="AS533" s="23">
        <f t="shared" si="25"/>
      </c>
      <c r="AT533" s="24"/>
    </row>
    <row r="534" spans="1:46" ht="15.75">
      <c r="A534" s="24">
        <f t="shared" si="23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4"/>
      </c>
      <c r="AR534" s="32"/>
      <c r="AS534" s="23">
        <f t="shared" si="25"/>
      </c>
      <c r="AT534" s="24"/>
    </row>
    <row r="535" spans="1:46" ht="15.75">
      <c r="A535" s="24">
        <f aca="true" t="shared" si="26" ref="A535:A598">IF(C535="","",A534+1)</f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7" ref="AQ535:AQ598">IF(C535="","",SUM(H535:AK535))</f>
      </c>
      <c r="AR535" s="32"/>
      <c r="AS535" s="23">
        <f aca="true" t="shared" si="28" ref="AS535:AS598">IF(AQ535="","",AQ535/T$20)</f>
      </c>
      <c r="AT535" s="24"/>
    </row>
    <row r="536" spans="1:46" ht="15.75">
      <c r="A536" s="24">
        <f t="shared" si="26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7"/>
      </c>
      <c r="AR536" s="32"/>
      <c r="AS536" s="23">
        <f t="shared" si="28"/>
      </c>
      <c r="AT536" s="24"/>
    </row>
    <row r="537" spans="1:46" ht="15.75">
      <c r="A537" s="24">
        <f t="shared" si="26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7"/>
      </c>
      <c r="AR537" s="32"/>
      <c r="AS537" s="23">
        <f t="shared" si="28"/>
      </c>
      <c r="AT537" s="24"/>
    </row>
    <row r="538" spans="1:46" ht="15.75">
      <c r="A538" s="24">
        <f t="shared" si="26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7"/>
      </c>
      <c r="AR538" s="32"/>
      <c r="AS538" s="23">
        <f t="shared" si="28"/>
      </c>
      <c r="AT538" s="24"/>
    </row>
    <row r="539" spans="1:46" ht="15.75">
      <c r="A539" s="24">
        <f t="shared" si="26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7"/>
      </c>
      <c r="AR539" s="32"/>
      <c r="AS539" s="23">
        <f t="shared" si="28"/>
      </c>
      <c r="AT539" s="24"/>
    </row>
    <row r="540" spans="1:46" ht="15.75">
      <c r="A540" s="24">
        <f t="shared" si="26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7"/>
      </c>
      <c r="AR540" s="32"/>
      <c r="AS540" s="23">
        <f t="shared" si="28"/>
      </c>
      <c r="AT540" s="24"/>
    </row>
    <row r="541" spans="1:46" ht="15.75">
      <c r="A541" s="24">
        <f t="shared" si="26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7"/>
      </c>
      <c r="AR541" s="32"/>
      <c r="AS541" s="23">
        <f t="shared" si="28"/>
      </c>
      <c r="AT541" s="24"/>
    </row>
    <row r="542" spans="1:46" ht="15.75">
      <c r="A542" s="24">
        <f t="shared" si="26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7"/>
      </c>
      <c r="AR542" s="32"/>
      <c r="AS542" s="23">
        <f t="shared" si="28"/>
      </c>
      <c r="AT542" s="24"/>
    </row>
    <row r="543" spans="1:46" ht="15.75">
      <c r="A543" s="24">
        <f t="shared" si="26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7"/>
      </c>
      <c r="AR543" s="32"/>
      <c r="AS543" s="23">
        <f t="shared" si="28"/>
      </c>
      <c r="AT543" s="24"/>
    </row>
    <row r="544" spans="1:46" ht="15.75">
      <c r="A544" s="24">
        <f t="shared" si="26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7"/>
      </c>
      <c r="AR544" s="32"/>
      <c r="AS544" s="23">
        <f t="shared" si="28"/>
      </c>
      <c r="AT544" s="24"/>
    </row>
    <row r="545" spans="1:46" ht="15.75">
      <c r="A545" s="24">
        <f t="shared" si="26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7"/>
      </c>
      <c r="AR545" s="32"/>
      <c r="AS545" s="23">
        <f t="shared" si="28"/>
      </c>
      <c r="AT545" s="24"/>
    </row>
    <row r="546" spans="1:46" ht="15.75">
      <c r="A546" s="24">
        <f t="shared" si="26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7"/>
      </c>
      <c r="AR546" s="32"/>
      <c r="AS546" s="23">
        <f t="shared" si="28"/>
      </c>
      <c r="AT546" s="24"/>
    </row>
    <row r="547" spans="1:46" ht="15.75">
      <c r="A547" s="24">
        <f t="shared" si="26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7"/>
      </c>
      <c r="AR547" s="32"/>
      <c r="AS547" s="23">
        <f t="shared" si="28"/>
      </c>
      <c r="AT547" s="24"/>
    </row>
    <row r="548" spans="1:46" ht="15.75">
      <c r="A548" s="24">
        <f t="shared" si="26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7"/>
      </c>
      <c r="AR548" s="32"/>
      <c r="AS548" s="23">
        <f t="shared" si="28"/>
      </c>
      <c r="AT548" s="24"/>
    </row>
    <row r="549" spans="1:46" ht="15.75">
      <c r="A549" s="24">
        <f t="shared" si="26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7"/>
      </c>
      <c r="AR549" s="32"/>
      <c r="AS549" s="23">
        <f t="shared" si="28"/>
      </c>
      <c r="AT549" s="24"/>
    </row>
    <row r="550" spans="1:46" ht="15.75">
      <c r="A550" s="24">
        <f t="shared" si="26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7"/>
      </c>
      <c r="AR550" s="32"/>
      <c r="AS550" s="23">
        <f t="shared" si="28"/>
      </c>
      <c r="AT550" s="24"/>
    </row>
    <row r="551" spans="1:46" ht="15.75">
      <c r="A551" s="24">
        <f t="shared" si="26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7"/>
      </c>
      <c r="AR551" s="32"/>
      <c r="AS551" s="23">
        <f t="shared" si="28"/>
      </c>
      <c r="AT551" s="24"/>
    </row>
    <row r="552" spans="1:46" ht="15.75">
      <c r="A552" s="24">
        <f t="shared" si="26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7"/>
      </c>
      <c r="AR552" s="32"/>
      <c r="AS552" s="23">
        <f t="shared" si="28"/>
      </c>
      <c r="AT552" s="24"/>
    </row>
    <row r="553" spans="1:46" ht="15.75">
      <c r="A553" s="24">
        <f t="shared" si="26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7"/>
      </c>
      <c r="AR553" s="32"/>
      <c r="AS553" s="23">
        <f t="shared" si="28"/>
      </c>
      <c r="AT553" s="24"/>
    </row>
    <row r="554" spans="1:46" ht="15.75">
      <c r="A554" s="24">
        <f t="shared" si="26"/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7"/>
      </c>
      <c r="AR554" s="32"/>
      <c r="AS554" s="23">
        <f t="shared" si="28"/>
      </c>
      <c r="AT554" s="24"/>
    </row>
    <row r="555" spans="1:46" ht="15.75">
      <c r="A555" s="24">
        <f t="shared" si="26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7"/>
      </c>
      <c r="AR555" s="32"/>
      <c r="AS555" s="23">
        <f t="shared" si="28"/>
      </c>
      <c r="AT555" s="24"/>
    </row>
    <row r="556" spans="1:46" ht="15.75">
      <c r="A556" s="24">
        <f t="shared" si="26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7"/>
      </c>
      <c r="AR556" s="32"/>
      <c r="AS556" s="23">
        <f t="shared" si="28"/>
      </c>
      <c r="AT556" s="24"/>
    </row>
    <row r="557" spans="1:46" ht="15.75">
      <c r="A557" s="24">
        <f t="shared" si="26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7"/>
      </c>
      <c r="AR557" s="32"/>
      <c r="AS557" s="23">
        <f t="shared" si="28"/>
      </c>
      <c r="AT557" s="24"/>
    </row>
    <row r="558" spans="1:46" ht="15.75">
      <c r="A558" s="24">
        <f t="shared" si="26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7"/>
      </c>
      <c r="AR558" s="32"/>
      <c r="AS558" s="23">
        <f t="shared" si="28"/>
      </c>
      <c r="AT558" s="24"/>
    </row>
    <row r="559" spans="1:46" ht="15.75">
      <c r="A559" s="24">
        <f t="shared" si="26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7"/>
      </c>
      <c r="AR559" s="32"/>
      <c r="AS559" s="23">
        <f t="shared" si="28"/>
      </c>
      <c r="AT559" s="24"/>
    </row>
    <row r="560" spans="1:46" ht="15.75">
      <c r="A560" s="24">
        <f t="shared" si="26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7"/>
      </c>
      <c r="AR560" s="32"/>
      <c r="AS560" s="23">
        <f t="shared" si="28"/>
      </c>
      <c r="AT560" s="24"/>
    </row>
    <row r="561" spans="1:46" ht="15.75">
      <c r="A561" s="24">
        <f t="shared" si="26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7"/>
      </c>
      <c r="AR561" s="32"/>
      <c r="AS561" s="23">
        <f t="shared" si="28"/>
      </c>
      <c r="AT561" s="24"/>
    </row>
    <row r="562" spans="1:46" ht="15.75">
      <c r="A562" s="24">
        <f t="shared" si="26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7"/>
      </c>
      <c r="AR562" s="32"/>
      <c r="AS562" s="23">
        <f t="shared" si="28"/>
      </c>
      <c r="AT562" s="24"/>
    </row>
    <row r="563" spans="1:46" ht="15.75">
      <c r="A563" s="24">
        <f t="shared" si="26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7"/>
      </c>
      <c r="AR563" s="32"/>
      <c r="AS563" s="23">
        <f t="shared" si="28"/>
      </c>
      <c r="AT563" s="24"/>
    </row>
    <row r="564" spans="1:46" ht="15.75">
      <c r="A564" s="24">
        <f t="shared" si="26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7"/>
      </c>
      <c r="AR564" s="32"/>
      <c r="AS564" s="23">
        <f t="shared" si="28"/>
      </c>
      <c r="AT564" s="24"/>
    </row>
    <row r="565" spans="1:46" ht="15.75">
      <c r="A565" s="24">
        <f t="shared" si="26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7"/>
      </c>
      <c r="AR565" s="32"/>
      <c r="AS565" s="23">
        <f t="shared" si="28"/>
      </c>
      <c r="AT565" s="24"/>
    </row>
    <row r="566" spans="1:46" ht="15.75">
      <c r="A566" s="24">
        <f t="shared" si="26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7"/>
      </c>
      <c r="AR566" s="32"/>
      <c r="AS566" s="23">
        <f t="shared" si="28"/>
      </c>
      <c r="AT566" s="24"/>
    </row>
    <row r="567" spans="1:46" ht="15.75">
      <c r="A567" s="24">
        <f t="shared" si="26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7"/>
      </c>
      <c r="AR567" s="32"/>
      <c r="AS567" s="23">
        <f t="shared" si="28"/>
      </c>
      <c r="AT567" s="24"/>
    </row>
    <row r="568" spans="1:46" ht="15.75">
      <c r="A568" s="24">
        <f t="shared" si="26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7"/>
      </c>
      <c r="AR568" s="32"/>
      <c r="AS568" s="23">
        <f t="shared" si="28"/>
      </c>
      <c r="AT568" s="24"/>
    </row>
    <row r="569" spans="1:46" ht="15.75">
      <c r="A569" s="24">
        <f t="shared" si="26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7"/>
      </c>
      <c r="AR569" s="32"/>
      <c r="AS569" s="23">
        <f t="shared" si="28"/>
      </c>
      <c r="AT569" s="24"/>
    </row>
    <row r="570" spans="1:46" ht="15.75">
      <c r="A570" s="24">
        <f t="shared" si="26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7"/>
      </c>
      <c r="AR570" s="32"/>
      <c r="AS570" s="23">
        <f t="shared" si="28"/>
      </c>
      <c r="AT570" s="24"/>
    </row>
    <row r="571" spans="1:46" ht="15.75">
      <c r="A571" s="24">
        <f t="shared" si="26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7"/>
      </c>
      <c r="AR571" s="32"/>
      <c r="AS571" s="23">
        <f t="shared" si="28"/>
      </c>
      <c r="AT571" s="24"/>
    </row>
    <row r="572" spans="1:46" ht="15.75">
      <c r="A572" s="24">
        <f t="shared" si="26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7"/>
      </c>
      <c r="AR572" s="32"/>
      <c r="AS572" s="23">
        <f t="shared" si="28"/>
      </c>
      <c r="AT572" s="24"/>
    </row>
    <row r="573" spans="1:46" ht="15.75">
      <c r="A573" s="24">
        <f t="shared" si="26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7"/>
      </c>
      <c r="AR573" s="32"/>
      <c r="AS573" s="23">
        <f t="shared" si="28"/>
      </c>
      <c r="AT573" s="24"/>
    </row>
    <row r="574" spans="1:46" ht="15.75">
      <c r="A574" s="24">
        <f t="shared" si="26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7"/>
      </c>
      <c r="AR574" s="32"/>
      <c r="AS574" s="23">
        <f t="shared" si="28"/>
      </c>
      <c r="AT574" s="24"/>
    </row>
    <row r="575" spans="1:46" ht="15.75">
      <c r="A575" s="24">
        <f t="shared" si="26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7"/>
      </c>
      <c r="AR575" s="32"/>
      <c r="AS575" s="23">
        <f t="shared" si="28"/>
      </c>
      <c r="AT575" s="24"/>
    </row>
    <row r="576" spans="1:46" ht="15.75">
      <c r="A576" s="24">
        <f t="shared" si="26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7"/>
      </c>
      <c r="AR576" s="32"/>
      <c r="AS576" s="23">
        <f t="shared" si="28"/>
      </c>
      <c r="AT576" s="24"/>
    </row>
    <row r="577" spans="1:46" ht="15.75">
      <c r="A577" s="24">
        <f t="shared" si="26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7"/>
      </c>
      <c r="AR577" s="32"/>
      <c r="AS577" s="23">
        <f t="shared" si="28"/>
      </c>
      <c r="AT577" s="24"/>
    </row>
    <row r="578" spans="1:46" ht="15.75">
      <c r="A578" s="24">
        <f t="shared" si="26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7"/>
      </c>
      <c r="AR578" s="32"/>
      <c r="AS578" s="23">
        <f t="shared" si="28"/>
      </c>
      <c r="AT578" s="24"/>
    </row>
    <row r="579" spans="1:46" ht="15.75">
      <c r="A579" s="24">
        <f t="shared" si="26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7"/>
      </c>
      <c r="AR579" s="32"/>
      <c r="AS579" s="23">
        <f t="shared" si="28"/>
      </c>
      <c r="AT579" s="24"/>
    </row>
    <row r="580" spans="1:46" ht="15.75">
      <c r="A580" s="24">
        <f t="shared" si="26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7"/>
      </c>
      <c r="AR580" s="32"/>
      <c r="AS580" s="23">
        <f t="shared" si="28"/>
      </c>
      <c r="AT580" s="24"/>
    </row>
    <row r="581" spans="1:46" ht="15.75">
      <c r="A581" s="24">
        <f t="shared" si="26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7"/>
      </c>
      <c r="AR581" s="32"/>
      <c r="AS581" s="23">
        <f t="shared" si="28"/>
      </c>
      <c r="AT581" s="24"/>
    </row>
    <row r="582" spans="1:46" ht="15.75">
      <c r="A582" s="24">
        <f t="shared" si="26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7"/>
      </c>
      <c r="AR582" s="32"/>
      <c r="AS582" s="23">
        <f t="shared" si="28"/>
      </c>
      <c r="AT582" s="24"/>
    </row>
    <row r="583" spans="1:46" ht="15.75">
      <c r="A583" s="24">
        <f t="shared" si="26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7"/>
      </c>
      <c r="AR583" s="32"/>
      <c r="AS583" s="23">
        <f t="shared" si="28"/>
      </c>
      <c r="AT583" s="24"/>
    </row>
    <row r="584" spans="1:46" ht="15.75">
      <c r="A584" s="24">
        <f t="shared" si="26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7"/>
      </c>
      <c r="AR584" s="32"/>
      <c r="AS584" s="23">
        <f t="shared" si="28"/>
      </c>
      <c r="AT584" s="24"/>
    </row>
    <row r="585" spans="1:46" ht="15.75">
      <c r="A585" s="24">
        <f t="shared" si="26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7"/>
      </c>
      <c r="AR585" s="32"/>
      <c r="AS585" s="23">
        <f t="shared" si="28"/>
      </c>
      <c r="AT585" s="24"/>
    </row>
    <row r="586" spans="1:46" ht="15.75">
      <c r="A586" s="24">
        <f t="shared" si="26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7"/>
      </c>
      <c r="AR586" s="32"/>
      <c r="AS586" s="23">
        <f t="shared" si="28"/>
      </c>
      <c r="AT586" s="24"/>
    </row>
    <row r="587" spans="1:46" ht="15.75">
      <c r="A587" s="24">
        <f t="shared" si="26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7"/>
      </c>
      <c r="AR587" s="32"/>
      <c r="AS587" s="23">
        <f t="shared" si="28"/>
      </c>
      <c r="AT587" s="24"/>
    </row>
    <row r="588" spans="1:46" ht="15.75">
      <c r="A588" s="24">
        <f t="shared" si="26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7"/>
      </c>
      <c r="AR588" s="32"/>
      <c r="AS588" s="23">
        <f t="shared" si="28"/>
      </c>
      <c r="AT588" s="24"/>
    </row>
    <row r="589" spans="1:46" ht="15.75">
      <c r="A589" s="24">
        <f t="shared" si="26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7"/>
      </c>
      <c r="AR589" s="32"/>
      <c r="AS589" s="23">
        <f t="shared" si="28"/>
      </c>
      <c r="AT589" s="24"/>
    </row>
    <row r="590" spans="1:46" ht="15.75">
      <c r="A590" s="24">
        <f t="shared" si="26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7"/>
      </c>
      <c r="AR590" s="32"/>
      <c r="AS590" s="23">
        <f t="shared" si="28"/>
      </c>
      <c r="AT590" s="24"/>
    </row>
    <row r="591" spans="1:46" ht="15.75">
      <c r="A591" s="24">
        <f t="shared" si="26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7"/>
      </c>
      <c r="AR591" s="32"/>
      <c r="AS591" s="23">
        <f t="shared" si="28"/>
      </c>
      <c r="AT591" s="24"/>
    </row>
    <row r="592" spans="1:46" ht="15.75">
      <c r="A592" s="24">
        <f t="shared" si="26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7"/>
      </c>
      <c r="AR592" s="32"/>
      <c r="AS592" s="23">
        <f t="shared" si="28"/>
      </c>
      <c r="AT592" s="24"/>
    </row>
    <row r="593" spans="1:46" ht="15.75">
      <c r="A593" s="24">
        <f t="shared" si="26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7"/>
      </c>
      <c r="AR593" s="32"/>
      <c r="AS593" s="23">
        <f t="shared" si="28"/>
      </c>
      <c r="AT593" s="24"/>
    </row>
    <row r="594" spans="1:46" ht="15.75">
      <c r="A594" s="24">
        <f t="shared" si="26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7"/>
      </c>
      <c r="AR594" s="32"/>
      <c r="AS594" s="23">
        <f t="shared" si="28"/>
      </c>
      <c r="AT594" s="24"/>
    </row>
    <row r="595" spans="1:46" ht="15.75">
      <c r="A595" s="24">
        <f t="shared" si="26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7"/>
      </c>
      <c r="AR595" s="32"/>
      <c r="AS595" s="23">
        <f t="shared" si="28"/>
      </c>
      <c r="AT595" s="24"/>
    </row>
    <row r="596" spans="1:46" ht="15.75">
      <c r="A596" s="24">
        <f t="shared" si="26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7"/>
      </c>
      <c r="AR596" s="32"/>
      <c r="AS596" s="23">
        <f t="shared" si="28"/>
      </c>
      <c r="AT596" s="24"/>
    </row>
    <row r="597" spans="1:46" ht="15.75">
      <c r="A597" s="24">
        <f t="shared" si="26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7"/>
      </c>
      <c r="AR597" s="32"/>
      <c r="AS597" s="23">
        <f t="shared" si="28"/>
      </c>
      <c r="AT597" s="24"/>
    </row>
    <row r="598" spans="1:46" ht="15.75">
      <c r="A598" s="24">
        <f t="shared" si="26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7"/>
      </c>
      <c r="AR598" s="32"/>
      <c r="AS598" s="23">
        <f t="shared" si="28"/>
      </c>
      <c r="AT598" s="24"/>
    </row>
    <row r="599" spans="1:46" ht="15.75">
      <c r="A599" s="24">
        <f aca="true" t="shared" si="29" ref="A599:A630">IF(C599="","",A598+1)</f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30" ref="AQ599:AQ630">IF(C599="","",SUM(H599:AK599))</f>
      </c>
      <c r="AR599" s="32"/>
      <c r="AS599" s="23">
        <f aca="true" t="shared" si="31" ref="AS599:AS630">IF(AQ599="","",AQ599/T$20)</f>
      </c>
      <c r="AT599" s="24"/>
    </row>
    <row r="600" spans="1:46" ht="15.75">
      <c r="A600" s="24">
        <f t="shared" si="29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30"/>
      </c>
      <c r="AR600" s="32"/>
      <c r="AS600" s="23">
        <f t="shared" si="31"/>
      </c>
      <c r="AT600" s="24"/>
    </row>
    <row r="601" spans="1:46" ht="15.75">
      <c r="A601" s="24">
        <f t="shared" si="29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30"/>
      </c>
      <c r="AR601" s="32"/>
      <c r="AS601" s="23">
        <f t="shared" si="31"/>
      </c>
      <c r="AT601" s="24"/>
    </row>
    <row r="602" spans="1:46" ht="15.75">
      <c r="A602" s="24">
        <f t="shared" si="29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30"/>
      </c>
      <c r="AR602" s="32"/>
      <c r="AS602" s="23">
        <f t="shared" si="31"/>
      </c>
      <c r="AT602" s="24"/>
    </row>
    <row r="603" spans="1:46" ht="15.75">
      <c r="A603" s="24">
        <f t="shared" si="29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30"/>
      </c>
      <c r="AR603" s="32"/>
      <c r="AS603" s="23">
        <f t="shared" si="31"/>
      </c>
      <c r="AT603" s="24"/>
    </row>
    <row r="604" spans="1:46" ht="15.75">
      <c r="A604" s="24">
        <f t="shared" si="29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30"/>
      </c>
      <c r="AR604" s="32"/>
      <c r="AS604" s="23">
        <f t="shared" si="31"/>
      </c>
      <c r="AT604" s="24"/>
    </row>
    <row r="605" spans="1:46" ht="15.75">
      <c r="A605" s="24">
        <f t="shared" si="29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30"/>
      </c>
      <c r="AR605" s="32"/>
      <c r="AS605" s="23">
        <f t="shared" si="31"/>
      </c>
      <c r="AT605" s="24"/>
    </row>
    <row r="606" spans="1:46" ht="15.75">
      <c r="A606" s="24">
        <f t="shared" si="29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30"/>
      </c>
      <c r="AR606" s="32"/>
      <c r="AS606" s="23">
        <f t="shared" si="31"/>
      </c>
      <c r="AT606" s="24"/>
    </row>
    <row r="607" spans="1:46" ht="15.75">
      <c r="A607" s="24">
        <f t="shared" si="29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30"/>
      </c>
      <c r="AR607" s="32"/>
      <c r="AS607" s="23">
        <f t="shared" si="31"/>
      </c>
      <c r="AT607" s="24"/>
    </row>
    <row r="608" spans="1:46" ht="15.75">
      <c r="A608" s="24">
        <f t="shared" si="29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30"/>
      </c>
      <c r="AR608" s="32"/>
      <c r="AS608" s="23">
        <f t="shared" si="31"/>
      </c>
      <c r="AT608" s="24"/>
    </row>
    <row r="609" spans="1:46" ht="15.75">
      <c r="A609" s="24">
        <f t="shared" si="29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30"/>
      </c>
      <c r="AR609" s="32"/>
      <c r="AS609" s="23">
        <f t="shared" si="31"/>
      </c>
      <c r="AT609" s="24"/>
    </row>
    <row r="610" spans="1:46" ht="15.75">
      <c r="A610" s="24">
        <f t="shared" si="29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30"/>
      </c>
      <c r="AR610" s="32"/>
      <c r="AS610" s="23">
        <f t="shared" si="31"/>
      </c>
      <c r="AT610" s="24"/>
    </row>
    <row r="611" spans="1:46" ht="15.75">
      <c r="A611" s="24">
        <f t="shared" si="29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30"/>
      </c>
      <c r="AR611" s="32"/>
      <c r="AS611" s="23">
        <f t="shared" si="31"/>
      </c>
      <c r="AT611" s="24"/>
    </row>
    <row r="612" spans="1:46" ht="15.75">
      <c r="A612" s="24">
        <f t="shared" si="29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30"/>
      </c>
      <c r="AR612" s="32"/>
      <c r="AS612" s="23">
        <f t="shared" si="31"/>
      </c>
      <c r="AT612" s="24"/>
    </row>
    <row r="613" spans="1:46" ht="15.75">
      <c r="A613" s="24">
        <f t="shared" si="29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30"/>
      </c>
      <c r="AR613" s="32"/>
      <c r="AS613" s="23">
        <f t="shared" si="31"/>
      </c>
      <c r="AT613" s="24"/>
    </row>
    <row r="614" spans="1:46" ht="15.75">
      <c r="A614" s="24">
        <f t="shared" si="29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30"/>
      </c>
      <c r="AR614" s="32"/>
      <c r="AS614" s="23">
        <f t="shared" si="31"/>
      </c>
      <c r="AT614" s="24"/>
    </row>
    <row r="615" spans="1:46" ht="15.75">
      <c r="A615" s="24">
        <f t="shared" si="29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30"/>
      </c>
      <c r="AR615" s="32"/>
      <c r="AS615" s="23">
        <f t="shared" si="31"/>
      </c>
      <c r="AT615" s="24"/>
    </row>
    <row r="616" spans="1:46" ht="15.75">
      <c r="A616" s="24">
        <f t="shared" si="29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30"/>
      </c>
      <c r="AR616" s="32"/>
      <c r="AS616" s="23">
        <f t="shared" si="31"/>
      </c>
      <c r="AT616" s="24"/>
    </row>
    <row r="617" spans="1:46" ht="15.75">
      <c r="A617" s="24">
        <f t="shared" si="29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30"/>
      </c>
      <c r="AR617" s="32"/>
      <c r="AS617" s="23">
        <f t="shared" si="31"/>
      </c>
      <c r="AT617" s="24"/>
    </row>
    <row r="618" spans="1:46" ht="15.75">
      <c r="A618" s="24">
        <f t="shared" si="29"/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30"/>
      </c>
      <c r="AR618" s="32"/>
      <c r="AS618" s="23">
        <f t="shared" si="31"/>
      </c>
      <c r="AT618" s="24"/>
    </row>
    <row r="619" spans="1:46" ht="15.75">
      <c r="A619" s="24">
        <f t="shared" si="29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30"/>
      </c>
      <c r="AR619" s="32"/>
      <c r="AS619" s="23">
        <f t="shared" si="31"/>
      </c>
      <c r="AT619" s="24"/>
    </row>
    <row r="620" spans="1:46" ht="15.75">
      <c r="A620" s="24">
        <f t="shared" si="29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30"/>
      </c>
      <c r="AR620" s="32"/>
      <c r="AS620" s="23">
        <f t="shared" si="31"/>
      </c>
      <c r="AT620" s="24"/>
    </row>
    <row r="621" spans="1:46" ht="15.75">
      <c r="A621" s="24">
        <f t="shared" si="29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30"/>
      </c>
      <c r="AR621" s="32"/>
      <c r="AS621" s="23">
        <f t="shared" si="31"/>
      </c>
      <c r="AT621" s="24"/>
    </row>
    <row r="622" spans="1:46" ht="15.75">
      <c r="A622" s="24">
        <f t="shared" si="29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30"/>
      </c>
      <c r="AR622" s="32"/>
      <c r="AS622" s="23">
        <f t="shared" si="31"/>
      </c>
      <c r="AT622" s="24"/>
    </row>
    <row r="623" spans="1:46" ht="15.75">
      <c r="A623" s="24">
        <f t="shared" si="29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30"/>
      </c>
      <c r="AR623" s="32"/>
      <c r="AS623" s="23">
        <f t="shared" si="31"/>
      </c>
      <c r="AT623" s="24"/>
    </row>
    <row r="624" spans="1:46" ht="15.75">
      <c r="A624" s="24">
        <f t="shared" si="29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30"/>
      </c>
      <c r="AR624" s="32"/>
      <c r="AS624" s="23">
        <f t="shared" si="31"/>
      </c>
      <c r="AT624" s="24"/>
    </row>
    <row r="625" spans="1:46" ht="15.75">
      <c r="A625" s="24">
        <f t="shared" si="29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30"/>
      </c>
      <c r="AR625" s="32"/>
      <c r="AS625" s="23">
        <f t="shared" si="31"/>
      </c>
      <c r="AT625" s="24"/>
    </row>
    <row r="626" spans="1:46" ht="15.75">
      <c r="A626" s="24">
        <f t="shared" si="29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30"/>
      </c>
      <c r="AR626" s="32"/>
      <c r="AS626" s="23">
        <f t="shared" si="31"/>
      </c>
      <c r="AT626" s="24"/>
    </row>
    <row r="627" spans="1:46" ht="15.75">
      <c r="A627" s="24">
        <f t="shared" si="29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30"/>
      </c>
      <c r="AR627" s="32"/>
      <c r="AS627" s="23">
        <f t="shared" si="31"/>
      </c>
      <c r="AT627" s="24"/>
    </row>
    <row r="628" spans="1:46" ht="15.75">
      <c r="A628" s="24">
        <f t="shared" si="29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30"/>
      </c>
      <c r="AR628" s="32"/>
      <c r="AS628" s="23">
        <f t="shared" si="31"/>
      </c>
      <c r="AT628" s="24"/>
    </row>
    <row r="629" spans="1:46" ht="15.75">
      <c r="A629" s="24">
        <f t="shared" si="29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30"/>
      </c>
      <c r="AR629" s="32"/>
      <c r="AS629" s="23">
        <f t="shared" si="31"/>
      </c>
      <c r="AT629" s="24"/>
    </row>
    <row r="630" spans="1:46" ht="15.75">
      <c r="A630" s="24">
        <f t="shared" si="29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30"/>
      </c>
      <c r="AR630" s="32"/>
      <c r="AS630" s="23">
        <f t="shared" si="31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A1:AS1"/>
    <mergeCell ref="D3:E3"/>
    <mergeCell ref="E8:G8"/>
    <mergeCell ref="A9:AT9"/>
    <mergeCell ref="A10:C10"/>
    <mergeCell ref="F6:G6"/>
    <mergeCell ref="A11:G11"/>
    <mergeCell ref="H11:N11"/>
    <mergeCell ref="A12:G12"/>
    <mergeCell ref="H12:N12"/>
    <mergeCell ref="A14:C14"/>
    <mergeCell ref="A15:G15"/>
    <mergeCell ref="H15:N15"/>
    <mergeCell ref="AY19:AY41"/>
    <mergeCell ref="A16:G16"/>
    <mergeCell ref="H16:N16"/>
    <mergeCell ref="C18:E18"/>
    <mergeCell ref="H19:AQ19"/>
    <mergeCell ref="AV19:AV41"/>
    <mergeCell ref="AW19:AW4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ИАЦ</cp:lastModifiedBy>
  <cp:lastPrinted>2014-10-15T04:14:18Z</cp:lastPrinted>
  <dcterms:created xsi:type="dcterms:W3CDTF">2010-01-13T12:41:13Z</dcterms:created>
  <dcterms:modified xsi:type="dcterms:W3CDTF">2021-11-12T11:38:43Z</dcterms:modified>
  <cp:category/>
  <cp:version/>
  <cp:contentType/>
  <cp:contentStatus/>
</cp:coreProperties>
</file>