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698" activeTab="0"/>
  </bookViews>
  <sheets>
    <sheet name="юн 9-11 кл" sheetId="1" r:id="rId1"/>
    <sheet name="юн 7-8 кл" sheetId="2" r:id="rId2"/>
    <sheet name="дев 9-11 кл" sheetId="3" r:id="rId3"/>
    <sheet name="дев 7-8 кл" sheetId="4" r:id="rId4"/>
  </sheets>
  <definedNames/>
  <calcPr fullCalcOnLoad="1"/>
</workbook>
</file>

<file path=xl/sharedStrings.xml><?xml version="1.0" encoding="utf-8"?>
<sst xmlns="http://schemas.openxmlformats.org/spreadsheetml/2006/main" count="241" uniqueCount="96">
  <si>
    <t>№</t>
  </si>
  <si>
    <t>ФИО</t>
  </si>
  <si>
    <t>теория</t>
  </si>
  <si>
    <t>гимнастика</t>
  </si>
  <si>
    <t xml:space="preserve">баскетбол </t>
  </si>
  <si>
    <t>легкая атлетика</t>
  </si>
  <si>
    <t>результат</t>
  </si>
  <si>
    <t>результат по формуле</t>
  </si>
  <si>
    <t>Лучший рез-тат по легкой атлетике</t>
  </si>
  <si>
    <t>общий                бал</t>
  </si>
  <si>
    <t>Юноши     7-8 класс</t>
  </si>
  <si>
    <t>Юноши     9-11 класс</t>
  </si>
  <si>
    <t>Девушки 7-8 класс</t>
  </si>
  <si>
    <t>Девушки 9-11 класс</t>
  </si>
  <si>
    <t>Лучший рез-тат по спортивным играм</t>
  </si>
  <si>
    <r>
      <t xml:space="preserve">Итоговый протокол муниципального этапа Всероссийской олимпиады школьников по физической культуре </t>
    </r>
    <r>
      <rPr>
        <sz val="12"/>
        <rFont val="Arial"/>
        <family val="2"/>
      </rPr>
      <t xml:space="preserve">                                                      </t>
    </r>
  </si>
  <si>
    <r>
      <t xml:space="preserve">Итоговый протокол муниципального этапа Всероссийской олимпиады школьников                                                                           по физической культуре </t>
    </r>
    <r>
      <rPr>
        <sz val="12"/>
        <rFont val="Arial"/>
        <family val="2"/>
      </rPr>
      <t xml:space="preserve">                                                      </t>
    </r>
  </si>
  <si>
    <t>Победитель</t>
  </si>
  <si>
    <t>Призер</t>
  </si>
  <si>
    <t>статус</t>
  </si>
  <si>
    <t>ОО</t>
  </si>
  <si>
    <t>Купсолинская</t>
  </si>
  <si>
    <t>Шоруньжинская</t>
  </si>
  <si>
    <t>Моркинска №6</t>
  </si>
  <si>
    <t>Себеусадская</t>
  </si>
  <si>
    <t>Моркинская №1</t>
  </si>
  <si>
    <t>Коркатовск. лицей</t>
  </si>
  <si>
    <t>Класс</t>
  </si>
  <si>
    <r>
      <t xml:space="preserve">Итоговый протокол муниципального этапа Всероссийской олимпиады школьников                                                                           по физической культуре </t>
    </r>
    <r>
      <rPr>
        <sz val="12"/>
        <rFont val="Arial"/>
        <family val="2"/>
      </rPr>
      <t xml:space="preserve">             2019 г                                         </t>
    </r>
  </si>
  <si>
    <t>Статус</t>
  </si>
  <si>
    <t>Моркинская №6</t>
  </si>
  <si>
    <t>Октябрьская</t>
  </si>
  <si>
    <t>Коркатовский лицей</t>
  </si>
  <si>
    <t>Кожлаерская</t>
  </si>
  <si>
    <t>Шиньшинская</t>
  </si>
  <si>
    <t>Коркат.лицей</t>
  </si>
  <si>
    <t>Аринская</t>
  </si>
  <si>
    <t>Моркинская №2</t>
  </si>
  <si>
    <t xml:space="preserve">Макаров </t>
  </si>
  <si>
    <t xml:space="preserve">Максимов </t>
  </si>
  <si>
    <t xml:space="preserve">Семенов </t>
  </si>
  <si>
    <t xml:space="preserve">Егоров </t>
  </si>
  <si>
    <t xml:space="preserve">Степанов </t>
  </si>
  <si>
    <t xml:space="preserve">Попов </t>
  </si>
  <si>
    <t xml:space="preserve">Григорьев </t>
  </si>
  <si>
    <t xml:space="preserve">Викторов </t>
  </si>
  <si>
    <t xml:space="preserve">Никитин </t>
  </si>
  <si>
    <t xml:space="preserve">Тимофеев </t>
  </si>
  <si>
    <t xml:space="preserve">Романов </t>
  </si>
  <si>
    <t xml:space="preserve">Билалов </t>
  </si>
  <si>
    <t xml:space="preserve">Архипов </t>
  </si>
  <si>
    <t xml:space="preserve">Алексеев </t>
  </si>
  <si>
    <t xml:space="preserve">Майков </t>
  </si>
  <si>
    <t xml:space="preserve">Николаев </t>
  </si>
  <si>
    <t xml:space="preserve">Лежнин </t>
  </si>
  <si>
    <t xml:space="preserve">Колеватов </t>
  </si>
  <si>
    <t xml:space="preserve">Афанасьев </t>
  </si>
  <si>
    <t xml:space="preserve">Федоров </t>
  </si>
  <si>
    <t xml:space="preserve">Паймов </t>
  </si>
  <si>
    <t xml:space="preserve">Сергеев </t>
  </si>
  <si>
    <t xml:space="preserve">Елькин </t>
  </si>
  <si>
    <t xml:space="preserve">Соловьев </t>
  </si>
  <si>
    <t>Шулепов</t>
  </si>
  <si>
    <t xml:space="preserve">Боголюбов </t>
  </si>
  <si>
    <t xml:space="preserve">Гурьев </t>
  </si>
  <si>
    <t xml:space="preserve">Михайлов </t>
  </si>
  <si>
    <t xml:space="preserve">Царегородцев </t>
  </si>
  <si>
    <t xml:space="preserve">Скворцов </t>
  </si>
  <si>
    <t xml:space="preserve">Старикова </t>
  </si>
  <si>
    <t xml:space="preserve">Макарова </t>
  </si>
  <si>
    <t xml:space="preserve">Максимова </t>
  </si>
  <si>
    <t xml:space="preserve">Никифорова </t>
  </si>
  <si>
    <t xml:space="preserve">Майкова </t>
  </si>
  <si>
    <t xml:space="preserve">Николаева </t>
  </si>
  <si>
    <t xml:space="preserve">Хатиуллина </t>
  </si>
  <si>
    <t xml:space="preserve">Стрелкова </t>
  </si>
  <si>
    <t xml:space="preserve">Маулитдинова </t>
  </si>
  <si>
    <t>Миронова</t>
  </si>
  <si>
    <t xml:space="preserve">Давлетова </t>
  </si>
  <si>
    <t xml:space="preserve">Герасимова </t>
  </si>
  <si>
    <t>Ильина</t>
  </si>
  <si>
    <t xml:space="preserve">Васильева </t>
  </si>
  <si>
    <t xml:space="preserve">Дмитриева </t>
  </si>
  <si>
    <t xml:space="preserve">Павлова </t>
  </si>
  <si>
    <t xml:space="preserve">Гаврилова </t>
  </si>
  <si>
    <t>Семенова</t>
  </si>
  <si>
    <t xml:space="preserve">Михайлова </t>
  </si>
  <si>
    <t xml:space="preserve">Федорова </t>
  </si>
  <si>
    <t xml:space="preserve">Тимофеева </t>
  </si>
  <si>
    <t xml:space="preserve">Сидорова </t>
  </si>
  <si>
    <t xml:space="preserve">Антонова </t>
  </si>
  <si>
    <t xml:space="preserve">Кириллова </t>
  </si>
  <si>
    <t xml:space="preserve">Алексеева </t>
  </si>
  <si>
    <t xml:space="preserve">Порфирьева </t>
  </si>
  <si>
    <t xml:space="preserve">Григорьева </t>
  </si>
  <si>
    <t xml:space="preserve">Терентьева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</si>
</sst>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7">
      <selection activeCell="S21" sqref="S21"/>
    </sheetView>
  </sheetViews>
  <sheetFormatPr defaultColWidth="9.140625" defaultRowHeight="12.75"/>
  <cols>
    <col min="1" max="1" width="6.421875" style="0" customWidth="1"/>
    <col min="2" max="2" width="12.00390625" style="0" customWidth="1"/>
    <col min="12" max="12" width="10.7109375" style="0" customWidth="1"/>
    <col min="13" max="13" width="18.28125" style="0" customWidth="1"/>
    <col min="14" max="14" width="5.57421875" style="0" customWidth="1"/>
  </cols>
  <sheetData>
    <row r="2" spans="1:1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5"/>
      <c r="B3" s="5"/>
      <c r="C3" s="24" t="s">
        <v>15</v>
      </c>
      <c r="D3" s="25"/>
      <c r="E3" s="25"/>
      <c r="F3" s="25"/>
      <c r="G3" s="25"/>
      <c r="H3" s="25"/>
      <c r="I3" s="25"/>
      <c r="J3" s="25"/>
      <c r="K3" s="25"/>
    </row>
    <row r="4" spans="1:11" ht="12.75" customHeight="1">
      <c r="A4" s="5"/>
      <c r="B4" s="5"/>
      <c r="C4" s="7"/>
      <c r="D4" s="7"/>
      <c r="E4" s="7"/>
      <c r="F4" s="7"/>
      <c r="G4" s="7"/>
      <c r="H4" s="7"/>
      <c r="I4" s="7"/>
      <c r="J4" s="7"/>
      <c r="K4" s="7"/>
    </row>
    <row r="5" spans="1:11" ht="15.75">
      <c r="A5" s="5"/>
      <c r="B5" s="5"/>
      <c r="C5" s="5"/>
      <c r="D5" s="5"/>
      <c r="E5" s="26" t="s">
        <v>11</v>
      </c>
      <c r="F5" s="27"/>
      <c r="G5" s="27"/>
      <c r="H5" s="27"/>
      <c r="I5" s="27"/>
      <c r="J5" s="27"/>
      <c r="K5" s="5"/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4" ht="12.75">
      <c r="A7" s="21" t="s">
        <v>0</v>
      </c>
      <c r="B7" s="21" t="s">
        <v>1</v>
      </c>
      <c r="C7" s="23" t="s">
        <v>2</v>
      </c>
      <c r="D7" s="23"/>
      <c r="E7" s="23" t="s">
        <v>3</v>
      </c>
      <c r="F7" s="23"/>
      <c r="G7" s="23" t="s">
        <v>4</v>
      </c>
      <c r="H7" s="23"/>
      <c r="I7" s="23" t="s">
        <v>5</v>
      </c>
      <c r="J7" s="23"/>
      <c r="K7" s="29" t="s">
        <v>9</v>
      </c>
      <c r="L7" s="15"/>
      <c r="M7" s="15"/>
      <c r="N7" s="15"/>
    </row>
    <row r="8" spans="1:14" ht="38.25">
      <c r="A8" s="22"/>
      <c r="B8" s="22"/>
      <c r="C8" s="2" t="s">
        <v>6</v>
      </c>
      <c r="D8" s="3" t="s">
        <v>7</v>
      </c>
      <c r="E8" s="2" t="s">
        <v>6</v>
      </c>
      <c r="F8" s="3" t="s">
        <v>7</v>
      </c>
      <c r="G8" s="2" t="s">
        <v>6</v>
      </c>
      <c r="H8" s="3" t="s">
        <v>7</v>
      </c>
      <c r="I8" s="2" t="s">
        <v>6</v>
      </c>
      <c r="J8" s="3" t="s">
        <v>7</v>
      </c>
      <c r="K8" s="30"/>
      <c r="L8" s="14" t="s">
        <v>29</v>
      </c>
      <c r="M8" s="14" t="s">
        <v>20</v>
      </c>
      <c r="N8" s="14" t="s">
        <v>27</v>
      </c>
    </row>
    <row r="9" spans="1:14" ht="15.75">
      <c r="A9" s="4">
        <v>1</v>
      </c>
      <c r="B9" s="10" t="s">
        <v>38</v>
      </c>
      <c r="C9" s="4">
        <v>20.5</v>
      </c>
      <c r="D9" s="8">
        <f aca="true" t="shared" si="0" ref="D9:D25">20*C9/62</f>
        <v>6.612903225806452</v>
      </c>
      <c r="E9" s="4">
        <v>5.8</v>
      </c>
      <c r="F9" s="8">
        <f>30*E9/10</f>
        <v>17.4</v>
      </c>
      <c r="G9" s="4">
        <v>53.35</v>
      </c>
      <c r="H9" s="8">
        <f aca="true" t="shared" si="1" ref="H9:H25">20*$C$28/G9</f>
        <v>14.410496719775068</v>
      </c>
      <c r="I9" s="4">
        <v>9.1</v>
      </c>
      <c r="J9" s="8">
        <f aca="true" t="shared" si="2" ref="J9:J25">30*$C$29/I9</f>
        <v>27.461538461538463</v>
      </c>
      <c r="K9" s="19">
        <f>D9+F9+H9+J9</f>
        <v>65.88493840711999</v>
      </c>
      <c r="L9" s="15"/>
      <c r="M9" s="14" t="s">
        <v>22</v>
      </c>
      <c r="N9" s="15">
        <v>9</v>
      </c>
    </row>
    <row r="10" spans="1:14" ht="15.75">
      <c r="A10" s="4">
        <v>2</v>
      </c>
      <c r="B10" s="10" t="s">
        <v>39</v>
      </c>
      <c r="C10" s="4">
        <v>22</v>
      </c>
      <c r="D10" s="8">
        <f t="shared" si="0"/>
        <v>7.096774193548387</v>
      </c>
      <c r="E10" s="4">
        <v>7.7</v>
      </c>
      <c r="F10" s="8">
        <f aca="true" t="shared" si="3" ref="F10:F25">30*E10/10</f>
        <v>23.1</v>
      </c>
      <c r="G10" s="4">
        <v>44.12</v>
      </c>
      <c r="H10" s="8">
        <f t="shared" si="1"/>
        <v>17.42520398912058</v>
      </c>
      <c r="I10" s="4">
        <v>10.29</v>
      </c>
      <c r="J10" s="8">
        <f t="shared" si="2"/>
        <v>24.28571428571429</v>
      </c>
      <c r="K10" s="19">
        <f aca="true" t="shared" si="4" ref="K10:K25">D10+F10+H10+J10</f>
        <v>71.90769246838326</v>
      </c>
      <c r="L10" s="15"/>
      <c r="M10" s="14" t="s">
        <v>34</v>
      </c>
      <c r="N10" s="15">
        <v>9</v>
      </c>
    </row>
    <row r="11" spans="1:14" ht="15.75">
      <c r="A11" s="4">
        <v>3</v>
      </c>
      <c r="B11" s="10" t="s">
        <v>40</v>
      </c>
      <c r="C11" s="4">
        <v>20.5</v>
      </c>
      <c r="D11" s="8">
        <f t="shared" si="0"/>
        <v>6.612903225806452</v>
      </c>
      <c r="E11" s="4">
        <v>7.3</v>
      </c>
      <c r="F11" s="8">
        <f t="shared" si="3"/>
        <v>21.9</v>
      </c>
      <c r="G11" s="4">
        <v>39.26</v>
      </c>
      <c r="H11" s="8">
        <f t="shared" si="1"/>
        <v>19.582272032603157</v>
      </c>
      <c r="I11" s="4">
        <v>9.25</v>
      </c>
      <c r="J11" s="8">
        <f t="shared" si="2"/>
        <v>27.01621621621622</v>
      </c>
      <c r="K11" s="19">
        <f t="shared" si="4"/>
        <v>75.11139147462583</v>
      </c>
      <c r="L11" s="16" t="s">
        <v>18</v>
      </c>
      <c r="M11" s="14" t="s">
        <v>34</v>
      </c>
      <c r="N11" s="15">
        <v>9</v>
      </c>
    </row>
    <row r="12" spans="1:14" ht="15.75">
      <c r="A12" s="4">
        <v>4</v>
      </c>
      <c r="B12" s="10" t="s">
        <v>41</v>
      </c>
      <c r="C12" s="4">
        <v>24</v>
      </c>
      <c r="D12" s="8">
        <f t="shared" si="0"/>
        <v>7.741935483870968</v>
      </c>
      <c r="E12" s="4">
        <v>8.1</v>
      </c>
      <c r="F12" s="8">
        <f t="shared" si="3"/>
        <v>24.3</v>
      </c>
      <c r="G12" s="4">
        <v>38.88</v>
      </c>
      <c r="H12" s="8">
        <f t="shared" si="1"/>
        <v>19.773662551440328</v>
      </c>
      <c r="I12" s="4">
        <v>9.08</v>
      </c>
      <c r="J12" s="8">
        <f t="shared" si="2"/>
        <v>27.52202643171806</v>
      </c>
      <c r="K12" s="19">
        <f t="shared" si="4"/>
        <v>79.33762446702936</v>
      </c>
      <c r="L12" s="16" t="s">
        <v>18</v>
      </c>
      <c r="M12" s="14" t="s">
        <v>34</v>
      </c>
      <c r="N12" s="15">
        <v>11</v>
      </c>
    </row>
    <row r="13" spans="1:14" ht="15.75">
      <c r="A13" s="4">
        <v>5</v>
      </c>
      <c r="B13" s="10" t="s">
        <v>42</v>
      </c>
      <c r="C13" s="4">
        <v>24.5</v>
      </c>
      <c r="D13" s="8">
        <f t="shared" si="0"/>
        <v>7.903225806451613</v>
      </c>
      <c r="E13" s="4">
        <v>5</v>
      </c>
      <c r="F13" s="8">
        <f t="shared" si="3"/>
        <v>15</v>
      </c>
      <c r="G13" s="4">
        <v>47.27</v>
      </c>
      <c r="H13" s="8">
        <f t="shared" si="1"/>
        <v>16.264015231647978</v>
      </c>
      <c r="I13" s="4">
        <v>8.33</v>
      </c>
      <c r="J13" s="8">
        <f t="shared" si="2"/>
        <v>30</v>
      </c>
      <c r="K13" s="19">
        <f t="shared" si="4"/>
        <v>69.16724103809959</v>
      </c>
      <c r="L13" s="16"/>
      <c r="M13" s="14" t="s">
        <v>36</v>
      </c>
      <c r="N13" s="15">
        <v>10</v>
      </c>
    </row>
    <row r="14" spans="1:14" ht="15.75">
      <c r="A14" s="4">
        <v>6</v>
      </c>
      <c r="B14" s="10" t="s">
        <v>43</v>
      </c>
      <c r="C14" s="4">
        <v>14</v>
      </c>
      <c r="D14" s="8">
        <f t="shared" si="0"/>
        <v>4.516129032258065</v>
      </c>
      <c r="E14" s="4">
        <v>7.2</v>
      </c>
      <c r="F14" s="8">
        <f t="shared" si="3"/>
        <v>21.6</v>
      </c>
      <c r="G14" s="4">
        <v>64.7</v>
      </c>
      <c r="H14" s="8">
        <f t="shared" si="1"/>
        <v>11.882534775888717</v>
      </c>
      <c r="I14" s="4">
        <v>10.2</v>
      </c>
      <c r="J14" s="8">
        <f t="shared" si="2"/>
        <v>24.500000000000004</v>
      </c>
      <c r="K14" s="19">
        <f t="shared" si="4"/>
        <v>62.49866380814679</v>
      </c>
      <c r="L14" s="16"/>
      <c r="M14" s="14" t="s">
        <v>30</v>
      </c>
      <c r="N14" s="15">
        <v>9</v>
      </c>
    </row>
    <row r="15" spans="1:14" ht="15.75">
      <c r="A15" s="4">
        <v>7</v>
      </c>
      <c r="B15" s="10" t="s">
        <v>44</v>
      </c>
      <c r="C15" s="4">
        <v>28</v>
      </c>
      <c r="D15" s="8">
        <f t="shared" si="0"/>
        <v>9.03225806451613</v>
      </c>
      <c r="E15" s="4">
        <v>5.5</v>
      </c>
      <c r="F15" s="8">
        <f t="shared" si="3"/>
        <v>16.5</v>
      </c>
      <c r="G15" s="4">
        <v>40.09</v>
      </c>
      <c r="H15" s="8">
        <f t="shared" si="1"/>
        <v>19.176852082813667</v>
      </c>
      <c r="I15" s="4">
        <v>8.43</v>
      </c>
      <c r="J15" s="8">
        <f t="shared" si="2"/>
        <v>29.644128113879006</v>
      </c>
      <c r="K15" s="19">
        <f t="shared" si="4"/>
        <v>74.3532382612088</v>
      </c>
      <c r="L15" s="16" t="s">
        <v>18</v>
      </c>
      <c r="M15" s="14" t="s">
        <v>30</v>
      </c>
      <c r="N15" s="15">
        <v>11</v>
      </c>
    </row>
    <row r="16" spans="1:14" ht="15.75">
      <c r="A16" s="4">
        <v>8</v>
      </c>
      <c r="B16" s="10" t="s">
        <v>45</v>
      </c>
      <c r="C16" s="4">
        <v>27.5</v>
      </c>
      <c r="D16" s="8">
        <f t="shared" si="0"/>
        <v>8.870967741935484</v>
      </c>
      <c r="E16" s="4">
        <v>8.8</v>
      </c>
      <c r="F16" s="8">
        <f t="shared" si="3"/>
        <v>26.4</v>
      </c>
      <c r="G16" s="4">
        <v>50.07</v>
      </c>
      <c r="H16" s="8">
        <f t="shared" si="1"/>
        <v>15.35450369482724</v>
      </c>
      <c r="I16" s="4">
        <v>8.56</v>
      </c>
      <c r="J16" s="8">
        <f t="shared" si="2"/>
        <v>29.19392523364486</v>
      </c>
      <c r="K16" s="19">
        <f t="shared" si="4"/>
        <v>79.81939667040758</v>
      </c>
      <c r="L16" s="16" t="s">
        <v>17</v>
      </c>
      <c r="M16" s="14" t="s">
        <v>25</v>
      </c>
      <c r="N16" s="15">
        <v>9</v>
      </c>
    </row>
    <row r="17" spans="1:14" ht="15.75">
      <c r="A17" s="4">
        <v>9</v>
      </c>
      <c r="B17" s="10" t="s">
        <v>46</v>
      </c>
      <c r="C17" s="4">
        <v>20.5</v>
      </c>
      <c r="D17" s="8">
        <f t="shared" si="0"/>
        <v>6.612903225806452</v>
      </c>
      <c r="E17" s="4">
        <v>8.2</v>
      </c>
      <c r="F17" s="8">
        <f t="shared" si="3"/>
        <v>24.599999999999998</v>
      </c>
      <c r="G17" s="4">
        <v>48.31</v>
      </c>
      <c r="H17" s="8">
        <f t="shared" si="1"/>
        <v>15.913889463879112</v>
      </c>
      <c r="I17" s="4">
        <v>8.55</v>
      </c>
      <c r="J17" s="8">
        <f t="shared" si="2"/>
        <v>29.228070175438596</v>
      </c>
      <c r="K17" s="19">
        <f t="shared" si="4"/>
        <v>76.35486286512415</v>
      </c>
      <c r="L17" s="16" t="s">
        <v>18</v>
      </c>
      <c r="M17" s="14" t="s">
        <v>25</v>
      </c>
      <c r="N17" s="15">
        <v>10</v>
      </c>
    </row>
    <row r="18" spans="1:14" ht="15.75">
      <c r="A18" s="4">
        <v>10</v>
      </c>
      <c r="B18" s="10" t="s">
        <v>47</v>
      </c>
      <c r="C18" s="4">
        <v>19.5</v>
      </c>
      <c r="D18" s="8">
        <f t="shared" si="0"/>
        <v>6.290322580645161</v>
      </c>
      <c r="E18" s="4">
        <v>7.3</v>
      </c>
      <c r="F18" s="8">
        <f t="shared" si="3"/>
        <v>21.9</v>
      </c>
      <c r="G18" s="4">
        <v>52.2</v>
      </c>
      <c r="H18" s="8">
        <f t="shared" si="1"/>
        <v>14.727969348659002</v>
      </c>
      <c r="I18" s="4">
        <v>10.18</v>
      </c>
      <c r="J18" s="8">
        <f t="shared" si="2"/>
        <v>24.548133595284874</v>
      </c>
      <c r="K18" s="19">
        <f t="shared" si="4"/>
        <v>67.46642552458903</v>
      </c>
      <c r="L18" s="15"/>
      <c r="M18" s="14" t="s">
        <v>25</v>
      </c>
      <c r="N18" s="15">
        <v>10</v>
      </c>
    </row>
    <row r="19" spans="1:14" s="40" customFormat="1" ht="15.75">
      <c r="A19" s="35">
        <v>11</v>
      </c>
      <c r="B19" s="36" t="s">
        <v>48</v>
      </c>
      <c r="C19" s="35">
        <v>18.5</v>
      </c>
      <c r="D19" s="37">
        <f>20*C19/62</f>
        <v>5.967741935483871</v>
      </c>
      <c r="E19" s="35">
        <v>7.8</v>
      </c>
      <c r="F19" s="37">
        <f t="shared" si="3"/>
        <v>23.4</v>
      </c>
      <c r="G19" s="35">
        <v>38.44</v>
      </c>
      <c r="H19" s="37">
        <f t="shared" si="1"/>
        <v>20</v>
      </c>
      <c r="I19" s="35">
        <v>10</v>
      </c>
      <c r="J19" s="37">
        <f t="shared" si="2"/>
        <v>24.990000000000002</v>
      </c>
      <c r="K19" s="38">
        <f t="shared" si="4"/>
        <v>74.35774193548387</v>
      </c>
      <c r="L19" s="41" t="s">
        <v>18</v>
      </c>
      <c r="M19" s="39" t="s">
        <v>25</v>
      </c>
      <c r="N19" s="39">
        <v>11</v>
      </c>
    </row>
    <row r="20" spans="1:14" ht="15.75">
      <c r="A20" s="4">
        <v>12</v>
      </c>
      <c r="B20" s="10" t="s">
        <v>49</v>
      </c>
      <c r="C20" s="4">
        <v>26</v>
      </c>
      <c r="D20" s="8">
        <f t="shared" si="0"/>
        <v>8.387096774193548</v>
      </c>
      <c r="E20" s="4">
        <v>6.9</v>
      </c>
      <c r="F20" s="8">
        <f t="shared" si="3"/>
        <v>20.7</v>
      </c>
      <c r="G20" s="4">
        <v>50.5</v>
      </c>
      <c r="H20" s="8">
        <f t="shared" si="1"/>
        <v>15.223762376237623</v>
      </c>
      <c r="I20" s="4">
        <v>9.3</v>
      </c>
      <c r="J20" s="8">
        <f t="shared" si="2"/>
        <v>26.870967741935484</v>
      </c>
      <c r="K20" s="19">
        <f t="shared" si="4"/>
        <v>71.18182689236666</v>
      </c>
      <c r="L20" s="15"/>
      <c r="M20" s="15" t="s">
        <v>25</v>
      </c>
      <c r="N20" s="15">
        <v>11</v>
      </c>
    </row>
    <row r="21" spans="1:14" ht="15.75">
      <c r="A21" s="4">
        <v>13</v>
      </c>
      <c r="B21" s="10" t="s">
        <v>50</v>
      </c>
      <c r="C21" s="4">
        <v>20.5</v>
      </c>
      <c r="D21" s="8">
        <f t="shared" si="0"/>
        <v>6.612903225806452</v>
      </c>
      <c r="E21" s="4">
        <v>6.7</v>
      </c>
      <c r="F21" s="8">
        <f t="shared" si="3"/>
        <v>20.1</v>
      </c>
      <c r="G21" s="4">
        <v>52.18</v>
      </c>
      <c r="H21" s="8">
        <f t="shared" si="1"/>
        <v>14.733614411651972</v>
      </c>
      <c r="I21" s="4">
        <v>9.41</v>
      </c>
      <c r="J21" s="8">
        <f t="shared" si="2"/>
        <v>26.556854410201915</v>
      </c>
      <c r="K21" s="19">
        <f t="shared" si="4"/>
        <v>68.00337204766035</v>
      </c>
      <c r="L21" s="15"/>
      <c r="M21" s="14" t="s">
        <v>37</v>
      </c>
      <c r="N21" s="15">
        <v>11</v>
      </c>
    </row>
    <row r="22" spans="1:14" ht="15.75">
      <c r="A22" s="4">
        <v>14</v>
      </c>
      <c r="B22" s="10" t="s">
        <v>51</v>
      </c>
      <c r="C22" s="4">
        <v>18</v>
      </c>
      <c r="D22" s="8">
        <f t="shared" si="0"/>
        <v>5.806451612903226</v>
      </c>
      <c r="E22" s="4">
        <v>8</v>
      </c>
      <c r="F22" s="8">
        <f t="shared" si="3"/>
        <v>24</v>
      </c>
      <c r="G22" s="4">
        <v>50.98</v>
      </c>
      <c r="H22" s="8">
        <f t="shared" si="1"/>
        <v>15.080423695566889</v>
      </c>
      <c r="I22" s="4">
        <v>9.22</v>
      </c>
      <c r="J22" s="8">
        <f t="shared" si="2"/>
        <v>27.104121475054228</v>
      </c>
      <c r="K22" s="19">
        <f t="shared" si="4"/>
        <v>71.99099678352434</v>
      </c>
      <c r="L22" s="15"/>
      <c r="M22" s="14" t="s">
        <v>32</v>
      </c>
      <c r="N22" s="15">
        <v>9</v>
      </c>
    </row>
    <row r="23" spans="1:14" ht="15.75">
      <c r="A23" s="4">
        <v>15</v>
      </c>
      <c r="B23" s="10" t="s">
        <v>52</v>
      </c>
      <c r="C23" s="4">
        <v>22</v>
      </c>
      <c r="D23" s="8">
        <f t="shared" si="0"/>
        <v>7.096774193548387</v>
      </c>
      <c r="E23" s="4">
        <v>7.3</v>
      </c>
      <c r="F23" s="8">
        <f t="shared" si="3"/>
        <v>21.9</v>
      </c>
      <c r="G23" s="4">
        <v>49.73</v>
      </c>
      <c r="H23" s="8">
        <f t="shared" si="1"/>
        <v>15.459481198471748</v>
      </c>
      <c r="I23" s="4">
        <v>9.14</v>
      </c>
      <c r="J23" s="8">
        <f t="shared" si="2"/>
        <v>27.34135667396061</v>
      </c>
      <c r="K23" s="19">
        <f t="shared" si="4"/>
        <v>71.79761206598074</v>
      </c>
      <c r="L23" s="15"/>
      <c r="M23" s="14" t="s">
        <v>32</v>
      </c>
      <c r="N23" s="15">
        <v>9</v>
      </c>
    </row>
    <row r="24" spans="1:14" ht="15.75">
      <c r="A24" s="4">
        <v>16</v>
      </c>
      <c r="B24" s="11" t="s">
        <v>53</v>
      </c>
      <c r="C24" s="4">
        <v>13.5</v>
      </c>
      <c r="D24" s="8">
        <f t="shared" si="0"/>
        <v>4.354838709677419</v>
      </c>
      <c r="E24" s="4">
        <v>7.6</v>
      </c>
      <c r="F24" s="8">
        <f t="shared" si="3"/>
        <v>22.8</v>
      </c>
      <c r="G24" s="4">
        <v>51.45</v>
      </c>
      <c r="H24" s="8">
        <f t="shared" si="1"/>
        <v>14.942662779397471</v>
      </c>
      <c r="I24" s="4">
        <v>10.4</v>
      </c>
      <c r="J24" s="8">
        <f t="shared" si="2"/>
        <v>24.028846153846153</v>
      </c>
      <c r="K24" s="19">
        <f t="shared" si="4"/>
        <v>66.12634764292105</v>
      </c>
      <c r="L24" s="15"/>
      <c r="M24" s="14" t="s">
        <v>32</v>
      </c>
      <c r="N24" s="15">
        <v>11</v>
      </c>
    </row>
    <row r="25" spans="1:14" ht="15.75">
      <c r="A25" s="4">
        <v>17</v>
      </c>
      <c r="B25" s="10" t="s">
        <v>54</v>
      </c>
      <c r="C25" s="4">
        <v>17</v>
      </c>
      <c r="D25" s="8">
        <f t="shared" si="0"/>
        <v>5.483870967741935</v>
      </c>
      <c r="E25" s="4">
        <v>8.1</v>
      </c>
      <c r="F25" s="8">
        <f t="shared" si="3"/>
        <v>24.3</v>
      </c>
      <c r="G25" s="4">
        <v>53.73</v>
      </c>
      <c r="H25" s="8">
        <f t="shared" si="1"/>
        <v>14.30857993672064</v>
      </c>
      <c r="I25" s="4">
        <v>9.57</v>
      </c>
      <c r="J25" s="8">
        <f t="shared" si="2"/>
        <v>26.112852664576803</v>
      </c>
      <c r="K25" s="19">
        <f t="shared" si="4"/>
        <v>70.20530356903939</v>
      </c>
      <c r="L25" s="15"/>
      <c r="M25" s="14" t="s">
        <v>32</v>
      </c>
      <c r="N25" s="15">
        <v>11</v>
      </c>
    </row>
    <row r="26" spans="1:11" ht="15">
      <c r="A26" s="6"/>
      <c r="B26" s="6"/>
      <c r="C26" s="6"/>
      <c r="D26" s="6"/>
      <c r="E26" s="6"/>
      <c r="F26" s="5"/>
      <c r="G26" s="6"/>
      <c r="H26" s="6"/>
      <c r="I26" s="6"/>
      <c r="J26" s="6"/>
      <c r="K26" s="6"/>
    </row>
    <row r="27" spans="1:1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">
      <c r="A28" s="28" t="s">
        <v>14</v>
      </c>
      <c r="B28" s="28"/>
      <c r="C28" s="9">
        <v>38.44</v>
      </c>
      <c r="D28" s="6"/>
      <c r="E28" s="6"/>
      <c r="F28" s="6"/>
      <c r="G28" s="6"/>
      <c r="H28" s="6"/>
      <c r="I28" s="6"/>
      <c r="J28" s="6"/>
      <c r="K28" s="6"/>
    </row>
    <row r="29" spans="1:11" ht="15">
      <c r="A29" s="28" t="s">
        <v>8</v>
      </c>
      <c r="B29" s="28"/>
      <c r="C29" s="9">
        <v>8.33</v>
      </c>
      <c r="D29" s="6"/>
      <c r="E29" s="6"/>
      <c r="F29" s="6"/>
      <c r="G29" s="6"/>
      <c r="H29" s="6"/>
      <c r="I29" s="6"/>
      <c r="J29" s="6"/>
      <c r="K29" s="6"/>
    </row>
    <row r="30" spans="1:1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mergeCells count="11">
    <mergeCell ref="A29:B29"/>
    <mergeCell ref="G7:H7"/>
    <mergeCell ref="I7:J7"/>
    <mergeCell ref="K7:K8"/>
    <mergeCell ref="A28:B28"/>
    <mergeCell ref="A7:A8"/>
    <mergeCell ref="B7:B8"/>
    <mergeCell ref="C7:D7"/>
    <mergeCell ref="E7:F7"/>
    <mergeCell ref="C3:K3"/>
    <mergeCell ref="E5:J5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8"/>
  <sheetViews>
    <sheetView zoomScalePageLayoutView="0" workbookViewId="0" topLeftCell="A7">
      <selection activeCell="Q19" sqref="Q19"/>
    </sheetView>
  </sheetViews>
  <sheetFormatPr defaultColWidth="9.140625" defaultRowHeight="12.75"/>
  <cols>
    <col min="1" max="1" width="4.28125" style="0" customWidth="1"/>
    <col min="2" max="2" width="15.00390625" style="0" customWidth="1"/>
    <col min="8" max="8" width="10.421875" style="0" customWidth="1"/>
    <col min="10" max="10" width="10.00390625" style="0" customWidth="1"/>
    <col min="11" max="11" width="11.57421875" style="0" customWidth="1"/>
    <col min="12" max="12" width="12.00390625" style="0" customWidth="1"/>
    <col min="13" max="13" width="14.8515625" style="0" customWidth="1"/>
    <col min="14" max="14" width="5.57421875" style="0" customWidth="1"/>
  </cols>
  <sheetData>
    <row r="3" spans="1:11" ht="31.5" customHeight="1">
      <c r="A3" s="5"/>
      <c r="B3" s="5"/>
      <c r="C3" s="24" t="s">
        <v>15</v>
      </c>
      <c r="D3" s="25"/>
      <c r="E3" s="25"/>
      <c r="F3" s="25"/>
      <c r="G3" s="25"/>
      <c r="H3" s="25"/>
      <c r="I3" s="25"/>
      <c r="J3" s="25"/>
      <c r="K3" s="25"/>
    </row>
    <row r="4" spans="1:11" ht="15">
      <c r="A4" s="5"/>
      <c r="B4" s="5"/>
      <c r="C4" s="7"/>
      <c r="D4" s="7"/>
      <c r="E4" s="7"/>
      <c r="F4" s="7"/>
      <c r="G4" s="7"/>
      <c r="H4" s="7"/>
      <c r="I4" s="7"/>
      <c r="J4" s="7"/>
      <c r="K4" s="7"/>
    </row>
    <row r="5" spans="1:11" ht="15.75">
      <c r="A5" s="5"/>
      <c r="B5" s="5"/>
      <c r="C5" s="5"/>
      <c r="D5" s="5"/>
      <c r="E5" s="26" t="s">
        <v>10</v>
      </c>
      <c r="F5" s="27"/>
      <c r="G5" s="27"/>
      <c r="H5" s="27"/>
      <c r="I5" s="27"/>
      <c r="J5" s="27"/>
      <c r="K5" s="5"/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4" ht="12.75" customHeight="1">
      <c r="A7" s="21" t="s">
        <v>0</v>
      </c>
      <c r="B7" s="21" t="s">
        <v>1</v>
      </c>
      <c r="C7" s="23" t="s">
        <v>2</v>
      </c>
      <c r="D7" s="23"/>
      <c r="E7" s="23" t="s">
        <v>3</v>
      </c>
      <c r="F7" s="23"/>
      <c r="G7" s="23" t="s">
        <v>4</v>
      </c>
      <c r="H7" s="23"/>
      <c r="I7" s="23" t="s">
        <v>5</v>
      </c>
      <c r="J7" s="23"/>
      <c r="K7" s="29" t="s">
        <v>9</v>
      </c>
      <c r="L7" s="15"/>
      <c r="M7" s="15"/>
      <c r="N7" s="15"/>
    </row>
    <row r="8" spans="1:14" ht="45.75" customHeight="1">
      <c r="A8" s="22"/>
      <c r="B8" s="22"/>
      <c r="C8" s="2" t="s">
        <v>6</v>
      </c>
      <c r="D8" s="3" t="s">
        <v>7</v>
      </c>
      <c r="E8" s="2" t="s">
        <v>6</v>
      </c>
      <c r="F8" s="3" t="s">
        <v>7</v>
      </c>
      <c r="G8" s="2" t="s">
        <v>6</v>
      </c>
      <c r="H8" s="3" t="s">
        <v>7</v>
      </c>
      <c r="I8" s="2" t="s">
        <v>6</v>
      </c>
      <c r="J8" s="3" t="s">
        <v>7</v>
      </c>
      <c r="K8" s="30"/>
      <c r="L8" s="14" t="s">
        <v>29</v>
      </c>
      <c r="M8" s="14" t="s">
        <v>20</v>
      </c>
      <c r="N8" s="14" t="s">
        <v>27</v>
      </c>
    </row>
    <row r="9" spans="1:14" ht="15.75">
      <c r="A9" s="4">
        <v>1</v>
      </c>
      <c r="B9" s="10" t="s">
        <v>55</v>
      </c>
      <c r="C9" s="4">
        <v>10.5</v>
      </c>
      <c r="D9" s="8">
        <f aca="true" t="shared" si="0" ref="D9:D24">20*C9/48</f>
        <v>4.375</v>
      </c>
      <c r="E9" s="4">
        <v>6.9</v>
      </c>
      <c r="F9" s="8">
        <f>30*E9/10</f>
        <v>20.7</v>
      </c>
      <c r="G9" s="4">
        <v>71.48</v>
      </c>
      <c r="H9" s="8">
        <f aca="true" t="shared" si="1" ref="H9:H24">20*$C$27/G9</f>
        <v>12.585338556239506</v>
      </c>
      <c r="I9" s="4">
        <v>10.27</v>
      </c>
      <c r="J9" s="8">
        <f>30*$C$28/I10</f>
        <v>24.526829268292687</v>
      </c>
      <c r="K9" s="19">
        <f aca="true" t="shared" si="2" ref="K9:K24">D9+F9+H9+J9</f>
        <v>62.187167824532196</v>
      </c>
      <c r="L9" s="15"/>
      <c r="M9" s="14" t="s">
        <v>33</v>
      </c>
      <c r="N9" s="15">
        <v>7</v>
      </c>
    </row>
    <row r="10" spans="1:14" ht="15.75">
      <c r="A10" s="4">
        <v>2</v>
      </c>
      <c r="B10" s="10" t="s">
        <v>40</v>
      </c>
      <c r="C10" s="4">
        <v>17.5</v>
      </c>
      <c r="D10" s="8">
        <f t="shared" si="0"/>
        <v>7.291666666666667</v>
      </c>
      <c r="E10" s="4">
        <v>7.7</v>
      </c>
      <c r="F10" s="8">
        <f aca="true" t="shared" si="3" ref="F10:F24">30*E10/10</f>
        <v>23.1</v>
      </c>
      <c r="G10" s="4">
        <v>66.8</v>
      </c>
      <c r="H10" s="8">
        <f t="shared" si="1"/>
        <v>13.467065868263472</v>
      </c>
      <c r="I10" s="4">
        <v>10.25</v>
      </c>
      <c r="J10" s="8">
        <f>30*$C$28/I11</f>
        <v>26.518987341772153</v>
      </c>
      <c r="K10" s="19">
        <f t="shared" si="2"/>
        <v>70.37771987670229</v>
      </c>
      <c r="L10" s="15"/>
      <c r="M10" s="14" t="s">
        <v>33</v>
      </c>
      <c r="N10" s="15">
        <v>8</v>
      </c>
    </row>
    <row r="11" spans="1:14" ht="15.75">
      <c r="A11" s="4">
        <v>3</v>
      </c>
      <c r="B11" s="10" t="s">
        <v>56</v>
      </c>
      <c r="C11" s="4">
        <v>12.5</v>
      </c>
      <c r="D11" s="8">
        <f t="shared" si="0"/>
        <v>5.208333333333333</v>
      </c>
      <c r="E11" s="4">
        <v>7.7</v>
      </c>
      <c r="F11" s="8">
        <f t="shared" si="3"/>
        <v>23.1</v>
      </c>
      <c r="G11" s="4">
        <v>78</v>
      </c>
      <c r="H11" s="8">
        <f t="shared" si="1"/>
        <v>11.533333333333331</v>
      </c>
      <c r="I11" s="4">
        <v>9.48</v>
      </c>
      <c r="J11" s="8">
        <f aca="true" t="shared" si="4" ref="J11:J24">30*$C$28/I11</f>
        <v>26.518987341772153</v>
      </c>
      <c r="K11" s="19">
        <f t="shared" si="2"/>
        <v>66.36065400843881</v>
      </c>
      <c r="L11" s="15"/>
      <c r="M11" s="14" t="s">
        <v>21</v>
      </c>
      <c r="N11" s="15">
        <v>7</v>
      </c>
    </row>
    <row r="12" spans="1:14" ht="15.75">
      <c r="A12" s="4">
        <v>4</v>
      </c>
      <c r="B12" s="10" t="s">
        <v>53</v>
      </c>
      <c r="C12" s="4">
        <v>7</v>
      </c>
      <c r="D12" s="8">
        <f t="shared" si="0"/>
        <v>2.9166666666666665</v>
      </c>
      <c r="E12" s="4">
        <v>8.3</v>
      </c>
      <c r="F12" s="8">
        <f t="shared" si="3"/>
        <v>24.900000000000002</v>
      </c>
      <c r="G12" s="4">
        <v>58.66</v>
      </c>
      <c r="H12" s="8">
        <f t="shared" si="1"/>
        <v>15.335833617456528</v>
      </c>
      <c r="I12" s="4">
        <v>9.13</v>
      </c>
      <c r="J12" s="8">
        <f t="shared" si="4"/>
        <v>27.535596933187296</v>
      </c>
      <c r="K12" s="19">
        <f t="shared" si="2"/>
        <v>70.6880972173105</v>
      </c>
      <c r="L12" s="15"/>
      <c r="M12" s="14" t="s">
        <v>22</v>
      </c>
      <c r="N12" s="15">
        <v>8</v>
      </c>
    </row>
    <row r="13" spans="1:14" ht="15.75">
      <c r="A13" s="4">
        <v>5</v>
      </c>
      <c r="B13" s="10" t="s">
        <v>57</v>
      </c>
      <c r="C13" s="4">
        <v>16.5</v>
      </c>
      <c r="D13" s="8">
        <f t="shared" si="0"/>
        <v>6.875</v>
      </c>
      <c r="E13" s="4">
        <v>6.4</v>
      </c>
      <c r="F13" s="8">
        <f t="shared" si="3"/>
        <v>19.2</v>
      </c>
      <c r="G13" s="4">
        <v>44.98</v>
      </c>
      <c r="H13" s="8">
        <f t="shared" si="1"/>
        <v>20</v>
      </c>
      <c r="I13" s="4">
        <v>9.04</v>
      </c>
      <c r="J13" s="8">
        <f t="shared" si="4"/>
        <v>27.809734513274343</v>
      </c>
      <c r="K13" s="19">
        <f t="shared" si="2"/>
        <v>73.88473451327434</v>
      </c>
      <c r="L13" s="16" t="s">
        <v>18</v>
      </c>
      <c r="M13" s="14" t="s">
        <v>22</v>
      </c>
      <c r="N13" s="15">
        <v>8</v>
      </c>
    </row>
    <row r="14" spans="1:14" ht="15.75">
      <c r="A14" s="4">
        <v>6</v>
      </c>
      <c r="B14" s="10" t="s">
        <v>58</v>
      </c>
      <c r="C14" s="4">
        <v>11</v>
      </c>
      <c r="D14" s="8">
        <f t="shared" si="0"/>
        <v>4.583333333333333</v>
      </c>
      <c r="E14" s="4">
        <v>6.8</v>
      </c>
      <c r="F14" s="8">
        <f t="shared" si="3"/>
        <v>20.4</v>
      </c>
      <c r="G14" s="4">
        <v>50.62</v>
      </c>
      <c r="H14" s="8">
        <f t="shared" si="1"/>
        <v>17.771631766100356</v>
      </c>
      <c r="I14" s="4">
        <v>9.27</v>
      </c>
      <c r="J14" s="8">
        <f t="shared" si="4"/>
        <v>27.11974110032363</v>
      </c>
      <c r="K14" s="19">
        <f t="shared" si="2"/>
        <v>69.87470619975733</v>
      </c>
      <c r="L14" s="16"/>
      <c r="M14" s="14" t="s">
        <v>22</v>
      </c>
      <c r="N14" s="15">
        <v>7</v>
      </c>
    </row>
    <row r="15" spans="1:14" ht="15.75">
      <c r="A15" s="4">
        <v>7</v>
      </c>
      <c r="B15" s="10" t="s">
        <v>59</v>
      </c>
      <c r="C15" s="4">
        <v>25</v>
      </c>
      <c r="D15" s="8">
        <f t="shared" si="0"/>
        <v>10.416666666666666</v>
      </c>
      <c r="E15" s="4">
        <v>6.3</v>
      </c>
      <c r="F15" s="8">
        <f t="shared" si="3"/>
        <v>18.9</v>
      </c>
      <c r="G15" s="4">
        <v>48.98</v>
      </c>
      <c r="H15" s="8">
        <f t="shared" si="1"/>
        <v>18.36668027766435</v>
      </c>
      <c r="I15" s="4">
        <v>9.31</v>
      </c>
      <c r="J15" s="8">
        <f t="shared" si="4"/>
        <v>27.003222341568208</v>
      </c>
      <c r="K15" s="19">
        <f t="shared" si="2"/>
        <v>74.68656928589922</v>
      </c>
      <c r="L15" s="16" t="s">
        <v>18</v>
      </c>
      <c r="M15" s="14" t="s">
        <v>34</v>
      </c>
      <c r="N15" s="15">
        <v>8</v>
      </c>
    </row>
    <row r="16" spans="1:14" ht="15.75">
      <c r="A16" s="4">
        <v>8</v>
      </c>
      <c r="B16" s="10" t="s">
        <v>60</v>
      </c>
      <c r="C16" s="4">
        <v>17</v>
      </c>
      <c r="D16" s="8">
        <f t="shared" si="0"/>
        <v>7.083333333333333</v>
      </c>
      <c r="E16" s="4">
        <v>5.2</v>
      </c>
      <c r="F16" s="8">
        <f t="shared" si="3"/>
        <v>15.6</v>
      </c>
      <c r="G16" s="4">
        <v>55.3</v>
      </c>
      <c r="H16" s="8">
        <f t="shared" si="1"/>
        <v>16.26763110307414</v>
      </c>
      <c r="I16" s="4">
        <v>9.06</v>
      </c>
      <c r="J16" s="8">
        <f t="shared" si="4"/>
        <v>27.74834437086093</v>
      </c>
      <c r="K16" s="19">
        <f t="shared" si="2"/>
        <v>66.69930880726841</v>
      </c>
      <c r="L16" s="16"/>
      <c r="M16" s="14" t="s">
        <v>30</v>
      </c>
      <c r="N16" s="15">
        <v>7</v>
      </c>
    </row>
    <row r="17" spans="1:14" ht="15.75">
      <c r="A17" s="4">
        <v>9</v>
      </c>
      <c r="B17" s="10" t="s">
        <v>53</v>
      </c>
      <c r="C17" s="4">
        <v>20</v>
      </c>
      <c r="D17" s="8">
        <f t="shared" si="0"/>
        <v>8.333333333333334</v>
      </c>
      <c r="E17" s="4">
        <v>7.2</v>
      </c>
      <c r="F17" s="8">
        <f t="shared" si="3"/>
        <v>21.6</v>
      </c>
      <c r="G17" s="4">
        <v>55.94</v>
      </c>
      <c r="H17" s="8">
        <f t="shared" si="1"/>
        <v>16.081515909903466</v>
      </c>
      <c r="I17" s="4">
        <v>9.04</v>
      </c>
      <c r="J17" s="8">
        <f t="shared" si="4"/>
        <v>27.809734513274343</v>
      </c>
      <c r="K17" s="19">
        <f t="shared" si="2"/>
        <v>73.82458375651115</v>
      </c>
      <c r="L17" s="16" t="s">
        <v>18</v>
      </c>
      <c r="M17" s="14" t="s">
        <v>24</v>
      </c>
      <c r="N17" s="15">
        <v>8</v>
      </c>
    </row>
    <row r="18" spans="1:14" ht="15.75">
      <c r="A18" s="4">
        <v>10</v>
      </c>
      <c r="B18" s="10" t="s">
        <v>61</v>
      </c>
      <c r="C18" s="4">
        <v>10.5</v>
      </c>
      <c r="D18" s="8">
        <f t="shared" si="0"/>
        <v>4.375</v>
      </c>
      <c r="E18" s="4">
        <v>7.4</v>
      </c>
      <c r="F18" s="8">
        <f t="shared" si="3"/>
        <v>22.2</v>
      </c>
      <c r="G18" s="4">
        <v>47.04</v>
      </c>
      <c r="H18" s="8">
        <f t="shared" si="1"/>
        <v>19.124149659863942</v>
      </c>
      <c r="I18" s="4">
        <v>8.38</v>
      </c>
      <c r="J18" s="8">
        <f t="shared" si="4"/>
        <v>30</v>
      </c>
      <c r="K18" s="19">
        <f t="shared" si="2"/>
        <v>75.69914965986393</v>
      </c>
      <c r="L18" s="16" t="s">
        <v>18</v>
      </c>
      <c r="M18" s="14" t="s">
        <v>24</v>
      </c>
      <c r="N18" s="15">
        <v>8</v>
      </c>
    </row>
    <row r="19" spans="1:14" ht="15.75">
      <c r="A19" s="4">
        <v>11</v>
      </c>
      <c r="B19" s="10" t="s">
        <v>62</v>
      </c>
      <c r="C19" s="4">
        <v>17</v>
      </c>
      <c r="D19" s="8">
        <f t="shared" si="0"/>
        <v>7.083333333333333</v>
      </c>
      <c r="E19" s="4">
        <v>6</v>
      </c>
      <c r="F19" s="8">
        <f t="shared" si="3"/>
        <v>18</v>
      </c>
      <c r="G19" s="4">
        <v>49.61</v>
      </c>
      <c r="H19" s="8">
        <f t="shared" si="1"/>
        <v>18.133440838540615</v>
      </c>
      <c r="I19" s="4">
        <v>9.06</v>
      </c>
      <c r="J19" s="8">
        <f t="shared" si="4"/>
        <v>27.74834437086093</v>
      </c>
      <c r="K19" s="19">
        <f t="shared" si="2"/>
        <v>70.96511854273488</v>
      </c>
      <c r="L19" s="16"/>
      <c r="M19" s="14" t="s">
        <v>24</v>
      </c>
      <c r="N19" s="15">
        <v>7</v>
      </c>
    </row>
    <row r="20" spans="1:14" ht="15.75">
      <c r="A20" s="4">
        <v>12</v>
      </c>
      <c r="B20" s="10" t="s">
        <v>63</v>
      </c>
      <c r="C20" s="4">
        <v>10</v>
      </c>
      <c r="D20" s="8">
        <f t="shared" si="0"/>
        <v>4.166666666666667</v>
      </c>
      <c r="E20" s="4">
        <v>7.5</v>
      </c>
      <c r="F20" s="8">
        <f t="shared" si="3"/>
        <v>22.5</v>
      </c>
      <c r="G20" s="4">
        <v>54.91</v>
      </c>
      <c r="H20" s="8">
        <f t="shared" si="1"/>
        <v>16.38317246403205</v>
      </c>
      <c r="I20" s="4">
        <v>10.32</v>
      </c>
      <c r="J20" s="8">
        <f t="shared" si="4"/>
        <v>24.360465116279073</v>
      </c>
      <c r="K20" s="19">
        <f t="shared" si="2"/>
        <v>67.41030424697779</v>
      </c>
      <c r="L20" s="16"/>
      <c r="M20" s="14" t="s">
        <v>35</v>
      </c>
      <c r="N20" s="15">
        <v>7</v>
      </c>
    </row>
    <row r="21" spans="1:14" ht="15.75">
      <c r="A21" s="4">
        <v>13</v>
      </c>
      <c r="B21" s="10" t="s">
        <v>64</v>
      </c>
      <c r="C21" s="4">
        <v>19</v>
      </c>
      <c r="D21" s="8">
        <f t="shared" si="0"/>
        <v>7.916666666666667</v>
      </c>
      <c r="E21" s="4">
        <v>6.7</v>
      </c>
      <c r="F21" s="8">
        <f t="shared" si="3"/>
        <v>20.1</v>
      </c>
      <c r="G21" s="4">
        <v>71.98</v>
      </c>
      <c r="H21" s="8">
        <f t="shared" si="1"/>
        <v>12.497916087802166</v>
      </c>
      <c r="I21" s="4">
        <v>9.13</v>
      </c>
      <c r="J21" s="8">
        <f t="shared" si="4"/>
        <v>27.535596933187296</v>
      </c>
      <c r="K21" s="19">
        <f t="shared" si="2"/>
        <v>68.05017968765613</v>
      </c>
      <c r="L21" s="16"/>
      <c r="M21" s="14" t="s">
        <v>35</v>
      </c>
      <c r="N21" s="15">
        <v>7</v>
      </c>
    </row>
    <row r="22" spans="1:14" ht="15.75">
      <c r="A22" s="4">
        <v>14</v>
      </c>
      <c r="B22" s="10" t="s">
        <v>65</v>
      </c>
      <c r="C22" s="4">
        <v>9</v>
      </c>
      <c r="D22" s="8">
        <f t="shared" si="0"/>
        <v>3.75</v>
      </c>
      <c r="E22" s="4">
        <v>6</v>
      </c>
      <c r="F22" s="8">
        <f t="shared" si="3"/>
        <v>18</v>
      </c>
      <c r="G22" s="4">
        <v>48.84</v>
      </c>
      <c r="H22" s="8">
        <f t="shared" si="1"/>
        <v>18.419328419328416</v>
      </c>
      <c r="I22" s="4">
        <v>9.04</v>
      </c>
      <c r="J22" s="8">
        <f t="shared" si="4"/>
        <v>27.809734513274343</v>
      </c>
      <c r="K22" s="19">
        <f t="shared" si="2"/>
        <v>67.97906293260276</v>
      </c>
      <c r="L22" s="16"/>
      <c r="M22" s="14" t="s">
        <v>35</v>
      </c>
      <c r="N22" s="15">
        <v>7</v>
      </c>
    </row>
    <row r="23" spans="1:14" ht="15.75">
      <c r="A23" s="4">
        <v>15</v>
      </c>
      <c r="B23" s="10" t="s">
        <v>66</v>
      </c>
      <c r="C23" s="4">
        <v>19</v>
      </c>
      <c r="D23" s="8">
        <f t="shared" si="0"/>
        <v>7.916666666666667</v>
      </c>
      <c r="E23" s="4">
        <v>7.6</v>
      </c>
      <c r="F23" s="8">
        <f t="shared" si="3"/>
        <v>22.8</v>
      </c>
      <c r="G23" s="4">
        <v>57.76</v>
      </c>
      <c r="H23" s="8">
        <f t="shared" si="1"/>
        <v>15.574792243767313</v>
      </c>
      <c r="I23" s="4">
        <v>10.06</v>
      </c>
      <c r="J23" s="8">
        <f t="shared" si="4"/>
        <v>24.99005964214712</v>
      </c>
      <c r="K23" s="19">
        <f t="shared" si="2"/>
        <v>71.2815185525811</v>
      </c>
      <c r="L23" s="16"/>
      <c r="M23" s="14" t="s">
        <v>35</v>
      </c>
      <c r="N23" s="15">
        <v>8</v>
      </c>
    </row>
    <row r="24" spans="1:14" ht="15.75">
      <c r="A24" s="4">
        <v>16</v>
      </c>
      <c r="B24" s="10" t="s">
        <v>67</v>
      </c>
      <c r="C24" s="4">
        <v>22.5</v>
      </c>
      <c r="D24" s="8">
        <f t="shared" si="0"/>
        <v>9.375</v>
      </c>
      <c r="E24" s="4">
        <v>7.6</v>
      </c>
      <c r="F24" s="8">
        <f t="shared" si="3"/>
        <v>22.8</v>
      </c>
      <c r="G24" s="4">
        <v>56.35</v>
      </c>
      <c r="H24" s="8">
        <f t="shared" si="1"/>
        <v>15.964507542147292</v>
      </c>
      <c r="I24" s="4">
        <v>8.47</v>
      </c>
      <c r="J24" s="8">
        <f t="shared" si="4"/>
        <v>29.681227863046047</v>
      </c>
      <c r="K24" s="19">
        <f t="shared" si="2"/>
        <v>77.82073540519333</v>
      </c>
      <c r="L24" s="16" t="s">
        <v>17</v>
      </c>
      <c r="M24" s="14" t="s">
        <v>35</v>
      </c>
      <c r="N24" s="15">
        <v>8</v>
      </c>
    </row>
    <row r="25" spans="1:11" ht="15">
      <c r="A25" s="6"/>
      <c r="B25" s="6"/>
      <c r="C25" s="6"/>
      <c r="D25" s="6"/>
      <c r="E25" s="6"/>
      <c r="F25" s="5"/>
      <c r="G25" s="6"/>
      <c r="H25" s="6"/>
      <c r="I25" s="6"/>
      <c r="J25" s="6"/>
      <c r="K25" s="6"/>
    </row>
    <row r="26" spans="1:1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">
      <c r="A27" s="28" t="s">
        <v>14</v>
      </c>
      <c r="B27" s="28"/>
      <c r="C27" s="9">
        <v>44.98</v>
      </c>
      <c r="D27" s="6"/>
      <c r="E27" s="6"/>
      <c r="F27" s="6"/>
      <c r="G27" s="6"/>
      <c r="H27" s="6"/>
      <c r="I27" s="6"/>
      <c r="J27" s="6"/>
      <c r="K27" s="6"/>
    </row>
    <row r="28" spans="1:11" ht="15">
      <c r="A28" s="28" t="s">
        <v>8</v>
      </c>
      <c r="B28" s="28"/>
      <c r="C28" s="9">
        <v>8.38</v>
      </c>
      <c r="D28" s="6"/>
      <c r="E28" s="6"/>
      <c r="F28" s="6"/>
      <c r="G28" s="6"/>
      <c r="H28" s="6"/>
      <c r="I28" s="6"/>
      <c r="J28" s="6"/>
      <c r="K28" s="6"/>
    </row>
    <row r="29" spans="1:1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sheetProtection/>
  <mergeCells count="11">
    <mergeCell ref="A28:B28"/>
    <mergeCell ref="A7:A8"/>
    <mergeCell ref="B7:B8"/>
    <mergeCell ref="K7:K8"/>
    <mergeCell ref="A27:B27"/>
    <mergeCell ref="C7:D7"/>
    <mergeCell ref="E7:F7"/>
    <mergeCell ref="G7:H7"/>
    <mergeCell ref="I7:J7"/>
    <mergeCell ref="C3:K3"/>
    <mergeCell ref="E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7">
      <selection activeCell="Q19" sqref="Q19"/>
    </sheetView>
  </sheetViews>
  <sheetFormatPr defaultColWidth="9.140625" defaultRowHeight="12.75"/>
  <cols>
    <col min="1" max="1" width="3.7109375" style="0" customWidth="1"/>
    <col min="2" max="2" width="16.00390625" style="0" customWidth="1"/>
    <col min="12" max="12" width="12.00390625" style="0" customWidth="1"/>
    <col min="13" max="13" width="18.8515625" style="0" customWidth="1"/>
    <col min="14" max="14" width="6.28125" style="0" customWidth="1"/>
  </cols>
  <sheetData>
    <row r="2" spans="1:11" ht="31.5" customHeight="1">
      <c r="A2" s="5"/>
      <c r="B2" s="31" t="s">
        <v>16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>
      <c r="A4" s="5"/>
      <c r="B4" s="5"/>
      <c r="C4" s="26" t="s">
        <v>13</v>
      </c>
      <c r="D4" s="27"/>
      <c r="E4" s="27"/>
      <c r="F4" s="27"/>
      <c r="G4" s="27"/>
      <c r="H4" s="27"/>
      <c r="I4" s="5"/>
      <c r="J4" s="5"/>
      <c r="K4" s="5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5" ht="12.75" customHeight="1">
      <c r="A7" s="21" t="s">
        <v>0</v>
      </c>
      <c r="B7" s="21" t="s">
        <v>1</v>
      </c>
      <c r="C7" s="23" t="s">
        <v>2</v>
      </c>
      <c r="D7" s="23"/>
      <c r="E7" s="23" t="s">
        <v>3</v>
      </c>
      <c r="F7" s="23"/>
      <c r="G7" s="23" t="s">
        <v>4</v>
      </c>
      <c r="H7" s="23"/>
      <c r="I7" s="23" t="s">
        <v>5</v>
      </c>
      <c r="J7" s="23"/>
      <c r="K7" s="29" t="s">
        <v>9</v>
      </c>
      <c r="L7" s="15"/>
      <c r="M7" s="15"/>
      <c r="N7" s="15"/>
      <c r="O7" s="20"/>
    </row>
    <row r="8" spans="1:15" ht="38.25">
      <c r="A8" s="22"/>
      <c r="B8" s="22"/>
      <c r="C8" s="2" t="s">
        <v>6</v>
      </c>
      <c r="D8" s="3" t="s">
        <v>7</v>
      </c>
      <c r="E8" s="2" t="s">
        <v>6</v>
      </c>
      <c r="F8" s="3" t="s">
        <v>7</v>
      </c>
      <c r="G8" s="2" t="s">
        <v>6</v>
      </c>
      <c r="H8" s="3" t="s">
        <v>7</v>
      </c>
      <c r="I8" s="2" t="s">
        <v>6</v>
      </c>
      <c r="J8" s="3" t="s">
        <v>7</v>
      </c>
      <c r="K8" s="30"/>
      <c r="L8" s="14" t="s">
        <v>29</v>
      </c>
      <c r="M8" s="14" t="s">
        <v>20</v>
      </c>
      <c r="N8" s="14" t="s">
        <v>27</v>
      </c>
      <c r="O8" s="20"/>
    </row>
    <row r="9" spans="1:15" ht="15.75">
      <c r="A9" s="4">
        <v>1</v>
      </c>
      <c r="B9" s="10" t="s">
        <v>68</v>
      </c>
      <c r="C9" s="4">
        <v>21.5</v>
      </c>
      <c r="D9" s="8">
        <f aca="true" t="shared" si="0" ref="D9:D30">20*C9/62</f>
        <v>6.935483870967742</v>
      </c>
      <c r="E9" s="4">
        <v>6.9</v>
      </c>
      <c r="F9" s="8">
        <f>30*E9/10</f>
        <v>20.7</v>
      </c>
      <c r="G9" s="4">
        <v>57.84</v>
      </c>
      <c r="H9" s="8">
        <f aca="true" t="shared" si="1" ref="H9:H30">20*$C$33/G9</f>
        <v>16.296680497925312</v>
      </c>
      <c r="I9" s="4">
        <v>5</v>
      </c>
      <c r="J9" s="8">
        <f aca="true" t="shared" si="2" ref="J9:J21">30*$C$34/I9</f>
        <v>25.02</v>
      </c>
      <c r="K9" s="19">
        <f>D9+F9+H9+J9</f>
        <v>68.95216436889305</v>
      </c>
      <c r="L9" s="15"/>
      <c r="M9" s="14" t="s">
        <v>21</v>
      </c>
      <c r="N9" s="15">
        <v>9</v>
      </c>
      <c r="O9" s="20"/>
    </row>
    <row r="10" spans="1:15" ht="15.75">
      <c r="A10" s="4">
        <v>2</v>
      </c>
      <c r="B10" s="10" t="s">
        <v>69</v>
      </c>
      <c r="C10" s="4">
        <v>22</v>
      </c>
      <c r="D10" s="8">
        <f t="shared" si="0"/>
        <v>7.096774193548387</v>
      </c>
      <c r="E10" s="4">
        <v>5.9</v>
      </c>
      <c r="F10" s="8">
        <f aca="true" t="shared" si="3" ref="F10:F28">30*E10/10</f>
        <v>17.7</v>
      </c>
      <c r="G10" s="4">
        <v>59.05</v>
      </c>
      <c r="H10" s="8">
        <f t="shared" si="1"/>
        <v>15.962743437764608</v>
      </c>
      <c r="I10" s="4">
        <v>5.18</v>
      </c>
      <c r="J10" s="8">
        <f t="shared" si="2"/>
        <v>24.15057915057915</v>
      </c>
      <c r="K10" s="19">
        <f aca="true" t="shared" si="4" ref="K10:K28">D10+F10+H10+J10</f>
        <v>64.91009678189215</v>
      </c>
      <c r="L10" s="15"/>
      <c r="M10" s="14" t="s">
        <v>22</v>
      </c>
      <c r="N10" s="15">
        <v>11</v>
      </c>
      <c r="O10" s="20"/>
    </row>
    <row r="11" spans="1:15" ht="15.75">
      <c r="A11" s="4">
        <v>3</v>
      </c>
      <c r="B11" s="10" t="s">
        <v>70</v>
      </c>
      <c r="C11" s="4">
        <v>15</v>
      </c>
      <c r="D11" s="8">
        <f t="shared" si="0"/>
        <v>4.838709677419355</v>
      </c>
      <c r="E11" s="4">
        <v>5.2</v>
      </c>
      <c r="F11" s="8">
        <f t="shared" si="3"/>
        <v>15.6</v>
      </c>
      <c r="G11" s="4">
        <v>66.41</v>
      </c>
      <c r="H11" s="8">
        <f t="shared" si="1"/>
        <v>14.193645535310948</v>
      </c>
      <c r="I11" s="4">
        <v>5.12</v>
      </c>
      <c r="J11" s="8">
        <f t="shared" si="2"/>
        <v>24.43359375</v>
      </c>
      <c r="K11" s="19">
        <f t="shared" si="4"/>
        <v>59.0659489627303</v>
      </c>
      <c r="L11" s="15"/>
      <c r="M11" s="14" t="s">
        <v>22</v>
      </c>
      <c r="N11" s="15">
        <v>9</v>
      </c>
      <c r="O11" s="20"/>
    </row>
    <row r="12" spans="1:15" ht="15.75">
      <c r="A12" s="4">
        <v>4</v>
      </c>
      <c r="B12" s="10" t="s">
        <v>71</v>
      </c>
      <c r="C12" s="4">
        <v>15.5</v>
      </c>
      <c r="D12" s="8">
        <f t="shared" si="0"/>
        <v>5</v>
      </c>
      <c r="E12" s="4">
        <v>7.5</v>
      </c>
      <c r="F12" s="8">
        <f t="shared" si="3"/>
        <v>22.5</v>
      </c>
      <c r="G12" s="4">
        <v>78.43</v>
      </c>
      <c r="H12" s="8">
        <f t="shared" si="1"/>
        <v>12.018360321305622</v>
      </c>
      <c r="I12" s="4">
        <v>5.35</v>
      </c>
      <c r="J12" s="8">
        <f t="shared" si="2"/>
        <v>23.38317757009346</v>
      </c>
      <c r="K12" s="19">
        <f t="shared" si="4"/>
        <v>62.90153789139908</v>
      </c>
      <c r="L12" s="15"/>
      <c r="M12" s="14" t="s">
        <v>30</v>
      </c>
      <c r="N12" s="15">
        <v>10</v>
      </c>
      <c r="O12" s="20"/>
    </row>
    <row r="13" spans="1:15" ht="15.75">
      <c r="A13" s="4">
        <v>5</v>
      </c>
      <c r="B13" s="10" t="s">
        <v>72</v>
      </c>
      <c r="C13" s="4">
        <v>16</v>
      </c>
      <c r="D13" s="8">
        <f t="shared" si="0"/>
        <v>5.161290322580645</v>
      </c>
      <c r="E13" s="4">
        <v>5.6</v>
      </c>
      <c r="F13" s="8">
        <f t="shared" si="3"/>
        <v>16.8</v>
      </c>
      <c r="G13" s="4">
        <v>66.84</v>
      </c>
      <c r="H13" s="8">
        <f t="shared" si="1"/>
        <v>14.102333931777379</v>
      </c>
      <c r="I13" s="4">
        <v>5.25</v>
      </c>
      <c r="J13" s="8">
        <f t="shared" si="2"/>
        <v>23.82857142857143</v>
      </c>
      <c r="K13" s="19">
        <f t="shared" si="4"/>
        <v>59.892195682929454</v>
      </c>
      <c r="L13" s="15"/>
      <c r="M13" s="14" t="s">
        <v>30</v>
      </c>
      <c r="N13" s="15">
        <v>11</v>
      </c>
      <c r="O13" s="20"/>
    </row>
    <row r="14" spans="1:15" ht="15.75">
      <c r="A14" s="4">
        <v>6</v>
      </c>
      <c r="B14" s="10" t="s">
        <v>73</v>
      </c>
      <c r="C14" s="4">
        <v>19</v>
      </c>
      <c r="D14" s="8">
        <f t="shared" si="0"/>
        <v>6.129032258064516</v>
      </c>
      <c r="E14" s="4">
        <v>7.4</v>
      </c>
      <c r="F14" s="8">
        <f t="shared" si="3"/>
        <v>22.2</v>
      </c>
      <c r="G14" s="4">
        <v>54.34</v>
      </c>
      <c r="H14" s="8">
        <f t="shared" si="1"/>
        <v>17.346337872653663</v>
      </c>
      <c r="I14" s="4">
        <v>5.18</v>
      </c>
      <c r="J14" s="8">
        <f t="shared" si="2"/>
        <v>24.15057915057915</v>
      </c>
      <c r="K14" s="19">
        <f t="shared" si="4"/>
        <v>69.82594928129733</v>
      </c>
      <c r="L14" s="15"/>
      <c r="M14" s="14" t="s">
        <v>25</v>
      </c>
      <c r="N14" s="15">
        <v>9</v>
      </c>
      <c r="O14" s="20"/>
    </row>
    <row r="15" spans="1:15" ht="15.75">
      <c r="A15" s="4">
        <v>7</v>
      </c>
      <c r="B15" s="10" t="s">
        <v>74</v>
      </c>
      <c r="C15" s="4">
        <v>14</v>
      </c>
      <c r="D15" s="8">
        <f t="shared" si="0"/>
        <v>4.516129032258065</v>
      </c>
      <c r="E15" s="4">
        <v>7.5</v>
      </c>
      <c r="F15" s="8">
        <f t="shared" si="3"/>
        <v>22.5</v>
      </c>
      <c r="G15" s="4">
        <v>55.93</v>
      </c>
      <c r="H15" s="8">
        <f t="shared" si="1"/>
        <v>16.853209368853925</v>
      </c>
      <c r="I15" s="4">
        <v>5.05</v>
      </c>
      <c r="J15" s="8">
        <f t="shared" si="2"/>
        <v>24.77227722772277</v>
      </c>
      <c r="K15" s="19">
        <f t="shared" si="4"/>
        <v>68.64161562883476</v>
      </c>
      <c r="L15" s="15"/>
      <c r="M15" s="14" t="s">
        <v>25</v>
      </c>
      <c r="N15" s="15">
        <v>9</v>
      </c>
      <c r="O15" s="20"/>
    </row>
    <row r="16" spans="1:15" ht="15.75">
      <c r="A16" s="4">
        <v>8</v>
      </c>
      <c r="B16" s="10" t="s">
        <v>75</v>
      </c>
      <c r="C16" s="4">
        <v>37</v>
      </c>
      <c r="D16" s="8">
        <f t="shared" si="0"/>
        <v>11.935483870967742</v>
      </c>
      <c r="E16" s="4">
        <v>9.8</v>
      </c>
      <c r="F16" s="8">
        <f t="shared" si="3"/>
        <v>29.4</v>
      </c>
      <c r="G16" s="4">
        <v>56</v>
      </c>
      <c r="H16" s="8">
        <f t="shared" si="1"/>
        <v>16.83214285714286</v>
      </c>
      <c r="I16" s="4">
        <v>5.06</v>
      </c>
      <c r="J16" s="8">
        <f t="shared" si="2"/>
        <v>24.72332015810277</v>
      </c>
      <c r="K16" s="19">
        <f t="shared" si="4"/>
        <v>82.89094688621337</v>
      </c>
      <c r="L16" s="16" t="s">
        <v>17</v>
      </c>
      <c r="M16" s="14" t="s">
        <v>25</v>
      </c>
      <c r="N16" s="15">
        <v>10</v>
      </c>
      <c r="O16" s="20"/>
    </row>
    <row r="17" spans="1:15" ht="15.75">
      <c r="A17" s="4">
        <v>9</v>
      </c>
      <c r="B17" s="10" t="s">
        <v>76</v>
      </c>
      <c r="C17" s="4">
        <v>33</v>
      </c>
      <c r="D17" s="8">
        <f t="shared" si="0"/>
        <v>10.64516129032258</v>
      </c>
      <c r="E17" s="4">
        <v>7.6</v>
      </c>
      <c r="F17" s="8">
        <f t="shared" si="3"/>
        <v>22.8</v>
      </c>
      <c r="G17" s="4">
        <v>58.76</v>
      </c>
      <c r="H17" s="8">
        <f t="shared" si="1"/>
        <v>16.041524846834584</v>
      </c>
      <c r="I17" s="4">
        <v>4.27</v>
      </c>
      <c r="J17" s="8">
        <f t="shared" si="2"/>
        <v>29.297423887587822</v>
      </c>
      <c r="K17" s="19">
        <f t="shared" si="4"/>
        <v>78.78411002474499</v>
      </c>
      <c r="L17" s="16" t="s">
        <v>18</v>
      </c>
      <c r="M17" s="14" t="s">
        <v>25</v>
      </c>
      <c r="N17" s="15">
        <v>10</v>
      </c>
      <c r="O17" s="20"/>
    </row>
    <row r="18" spans="1:15" ht="15.75">
      <c r="A18" s="4">
        <v>10</v>
      </c>
      <c r="B18" s="10" t="s">
        <v>77</v>
      </c>
      <c r="C18" s="4">
        <v>24.5</v>
      </c>
      <c r="D18" s="8">
        <f t="shared" si="0"/>
        <v>7.903225806451613</v>
      </c>
      <c r="E18" s="4">
        <v>8.5</v>
      </c>
      <c r="F18" s="8">
        <f t="shared" si="3"/>
        <v>25.5</v>
      </c>
      <c r="G18" s="4">
        <v>56.27</v>
      </c>
      <c r="H18" s="8">
        <f t="shared" si="1"/>
        <v>16.75137728807535</v>
      </c>
      <c r="I18" s="4">
        <v>4.51</v>
      </c>
      <c r="J18" s="8">
        <f t="shared" si="2"/>
        <v>27.738359201773836</v>
      </c>
      <c r="K18" s="19">
        <f t="shared" si="4"/>
        <v>77.8929622963008</v>
      </c>
      <c r="L18" s="16" t="s">
        <v>18</v>
      </c>
      <c r="M18" s="14" t="s">
        <v>25</v>
      </c>
      <c r="N18" s="15">
        <v>10</v>
      </c>
      <c r="O18" s="20"/>
    </row>
    <row r="19" spans="1:15" ht="15.75">
      <c r="A19" s="4">
        <v>11</v>
      </c>
      <c r="B19" s="10" t="s">
        <v>78</v>
      </c>
      <c r="C19" s="4">
        <v>23</v>
      </c>
      <c r="D19" s="8">
        <f t="shared" si="0"/>
        <v>7.419354838709677</v>
      </c>
      <c r="E19" s="4">
        <v>9.6</v>
      </c>
      <c r="F19" s="8">
        <f t="shared" si="3"/>
        <v>28.8</v>
      </c>
      <c r="G19" s="4">
        <v>59.73</v>
      </c>
      <c r="H19" s="8">
        <f t="shared" si="1"/>
        <v>15.781014565544954</v>
      </c>
      <c r="I19" s="4">
        <v>4.33</v>
      </c>
      <c r="J19" s="8">
        <f t="shared" si="2"/>
        <v>28.891454965357966</v>
      </c>
      <c r="K19" s="19">
        <f t="shared" si="4"/>
        <v>80.89182436961259</v>
      </c>
      <c r="L19" s="16" t="s">
        <v>17</v>
      </c>
      <c r="M19" s="14" t="s">
        <v>25</v>
      </c>
      <c r="N19" s="15">
        <v>11</v>
      </c>
      <c r="O19" s="20"/>
    </row>
    <row r="20" spans="1:15" ht="15.75">
      <c r="A20" s="4">
        <v>12</v>
      </c>
      <c r="B20" s="10" t="s">
        <v>79</v>
      </c>
      <c r="C20" s="4">
        <v>21.5</v>
      </c>
      <c r="D20" s="8">
        <f t="shared" si="0"/>
        <v>6.935483870967742</v>
      </c>
      <c r="E20" s="4">
        <v>7.7</v>
      </c>
      <c r="F20" s="8">
        <f t="shared" si="3"/>
        <v>23.1</v>
      </c>
      <c r="G20" s="4">
        <v>47.13</v>
      </c>
      <c r="H20" s="8">
        <f t="shared" si="1"/>
        <v>20</v>
      </c>
      <c r="I20" s="4">
        <v>5.01</v>
      </c>
      <c r="J20" s="8">
        <f t="shared" si="2"/>
        <v>24.97005988023952</v>
      </c>
      <c r="K20" s="19">
        <f t="shared" si="4"/>
        <v>75.00554375120727</v>
      </c>
      <c r="L20" s="16" t="s">
        <v>18</v>
      </c>
      <c r="M20" s="14" t="s">
        <v>25</v>
      </c>
      <c r="N20" s="15">
        <v>11</v>
      </c>
      <c r="O20" s="20"/>
    </row>
    <row r="21" spans="1:15" ht="15.75">
      <c r="A21" s="4">
        <v>13</v>
      </c>
      <c r="B21" s="10" t="s">
        <v>80</v>
      </c>
      <c r="C21" s="4">
        <v>16.5</v>
      </c>
      <c r="D21" s="8">
        <f t="shared" si="0"/>
        <v>5.32258064516129</v>
      </c>
      <c r="E21" s="4">
        <v>6.7</v>
      </c>
      <c r="F21" s="8">
        <f t="shared" si="3"/>
        <v>20.1</v>
      </c>
      <c r="G21" s="4">
        <v>66.63</v>
      </c>
      <c r="H21" s="8">
        <f t="shared" si="1"/>
        <v>14.146780729401172</v>
      </c>
      <c r="I21" s="4">
        <v>5.55</v>
      </c>
      <c r="J21" s="8">
        <f t="shared" si="2"/>
        <v>22.54054054054054</v>
      </c>
      <c r="K21" s="19">
        <f t="shared" si="4"/>
        <v>62.109901915103</v>
      </c>
      <c r="L21" s="16"/>
      <c r="M21" s="14" t="s">
        <v>31</v>
      </c>
      <c r="N21" s="15">
        <v>9</v>
      </c>
      <c r="O21" s="20"/>
    </row>
    <row r="22" spans="1:15" ht="15.75">
      <c r="A22" s="4">
        <v>14</v>
      </c>
      <c r="B22" s="10" t="s">
        <v>81</v>
      </c>
      <c r="C22" s="4">
        <v>17.5</v>
      </c>
      <c r="D22" s="8">
        <f t="shared" si="0"/>
        <v>5.645161290322581</v>
      </c>
      <c r="E22" s="4">
        <v>7.5</v>
      </c>
      <c r="F22" s="8">
        <f t="shared" si="3"/>
        <v>22.5</v>
      </c>
      <c r="G22" s="4">
        <v>56.95</v>
      </c>
      <c r="H22" s="8">
        <f t="shared" si="1"/>
        <v>16.5513608428446</v>
      </c>
      <c r="I22" s="4">
        <v>0</v>
      </c>
      <c r="J22" s="8">
        <v>0</v>
      </c>
      <c r="K22" s="19">
        <f t="shared" si="4"/>
        <v>44.69652213316718</v>
      </c>
      <c r="L22" s="16"/>
      <c r="M22" s="14" t="s">
        <v>31</v>
      </c>
      <c r="N22" s="15">
        <v>11</v>
      </c>
      <c r="O22" s="20"/>
    </row>
    <row r="23" spans="1:15" ht="15.75">
      <c r="A23" s="4">
        <v>15</v>
      </c>
      <c r="B23" s="10" t="s">
        <v>82</v>
      </c>
      <c r="C23" s="4">
        <v>21.5</v>
      </c>
      <c r="D23" s="8">
        <f t="shared" si="0"/>
        <v>6.935483870967742</v>
      </c>
      <c r="E23" s="4">
        <v>6.6</v>
      </c>
      <c r="F23" s="8">
        <f t="shared" si="3"/>
        <v>19.8</v>
      </c>
      <c r="G23" s="4">
        <v>50.76</v>
      </c>
      <c r="H23" s="8">
        <f t="shared" si="1"/>
        <v>18.569739952718678</v>
      </c>
      <c r="I23" s="4">
        <v>6.02</v>
      </c>
      <c r="J23" s="8">
        <f aca="true" t="shared" si="5" ref="J23:J30">30*$C$34/I23</f>
        <v>20.780730897009967</v>
      </c>
      <c r="K23" s="19">
        <f t="shared" si="4"/>
        <v>66.08595472069638</v>
      </c>
      <c r="L23" s="16"/>
      <c r="M23" s="14" t="s">
        <v>31</v>
      </c>
      <c r="N23" s="15">
        <v>11</v>
      </c>
      <c r="O23" s="20"/>
    </row>
    <row r="24" spans="1:15" ht="15.75">
      <c r="A24" s="4">
        <v>16</v>
      </c>
      <c r="B24" s="10" t="s">
        <v>83</v>
      </c>
      <c r="C24" s="4">
        <v>19</v>
      </c>
      <c r="D24" s="8">
        <f t="shared" si="0"/>
        <v>6.129032258064516</v>
      </c>
      <c r="E24" s="4">
        <v>7.3</v>
      </c>
      <c r="F24" s="8">
        <f t="shared" si="3"/>
        <v>21.9</v>
      </c>
      <c r="G24" s="4">
        <v>64.05</v>
      </c>
      <c r="H24" s="8">
        <f t="shared" si="1"/>
        <v>14.716627634660423</v>
      </c>
      <c r="I24" s="4">
        <v>5.56</v>
      </c>
      <c r="J24" s="8">
        <f t="shared" si="5"/>
        <v>22.5</v>
      </c>
      <c r="K24" s="19">
        <f t="shared" si="4"/>
        <v>65.24565989272494</v>
      </c>
      <c r="L24" s="16"/>
      <c r="M24" s="14" t="s">
        <v>32</v>
      </c>
      <c r="N24" s="15">
        <v>9</v>
      </c>
      <c r="O24" s="20"/>
    </row>
    <row r="25" spans="1:15" ht="15.75">
      <c r="A25" s="4">
        <v>17</v>
      </c>
      <c r="B25" s="10" t="s">
        <v>81</v>
      </c>
      <c r="C25" s="4">
        <v>23.5</v>
      </c>
      <c r="D25" s="8">
        <f t="shared" si="0"/>
        <v>7.580645161290323</v>
      </c>
      <c r="E25" s="4">
        <v>8.2</v>
      </c>
      <c r="F25" s="8">
        <f t="shared" si="3"/>
        <v>24.599999999999998</v>
      </c>
      <c r="G25" s="4">
        <v>75.03</v>
      </c>
      <c r="H25" s="8">
        <f t="shared" si="1"/>
        <v>12.56297481007597</v>
      </c>
      <c r="I25" s="4">
        <v>6.01</v>
      </c>
      <c r="J25" s="8">
        <f t="shared" si="5"/>
        <v>20.815307820299502</v>
      </c>
      <c r="K25" s="19">
        <f t="shared" si="4"/>
        <v>65.5589277916658</v>
      </c>
      <c r="L25" s="16"/>
      <c r="M25" s="14" t="s">
        <v>32</v>
      </c>
      <c r="N25" s="15">
        <v>9</v>
      </c>
      <c r="O25" s="20"/>
    </row>
    <row r="26" spans="1:15" ht="15.75">
      <c r="A26" s="4">
        <v>18</v>
      </c>
      <c r="B26" s="10" t="s">
        <v>84</v>
      </c>
      <c r="C26" s="4">
        <v>26.5</v>
      </c>
      <c r="D26" s="8">
        <f t="shared" si="0"/>
        <v>8.548387096774194</v>
      </c>
      <c r="E26" s="4">
        <v>8.4</v>
      </c>
      <c r="F26" s="8">
        <f t="shared" si="3"/>
        <v>25.2</v>
      </c>
      <c r="G26" s="4">
        <v>57.29</v>
      </c>
      <c r="H26" s="8">
        <f t="shared" si="1"/>
        <v>16.453133182056206</v>
      </c>
      <c r="I26" s="4">
        <v>5.23</v>
      </c>
      <c r="J26" s="8">
        <f t="shared" si="5"/>
        <v>23.91969407265774</v>
      </c>
      <c r="K26" s="19">
        <f t="shared" si="4"/>
        <v>74.12121435148813</v>
      </c>
      <c r="L26" s="16"/>
      <c r="M26" s="14" t="s">
        <v>32</v>
      </c>
      <c r="N26" s="15">
        <v>9</v>
      </c>
      <c r="O26" s="20"/>
    </row>
    <row r="27" spans="1:15" ht="15.75">
      <c r="A27" s="4">
        <v>19</v>
      </c>
      <c r="B27" s="11" t="s">
        <v>85</v>
      </c>
      <c r="C27" s="4">
        <v>19</v>
      </c>
      <c r="D27" s="8">
        <f t="shared" si="0"/>
        <v>6.129032258064516</v>
      </c>
      <c r="E27" s="4">
        <v>7.8</v>
      </c>
      <c r="F27" s="8">
        <f t="shared" si="3"/>
        <v>23.4</v>
      </c>
      <c r="G27" s="4">
        <v>63.32</v>
      </c>
      <c r="H27" s="8">
        <f t="shared" si="1"/>
        <v>14.886291850915983</v>
      </c>
      <c r="I27" s="4">
        <v>4.55</v>
      </c>
      <c r="J27" s="8">
        <f t="shared" si="5"/>
        <v>27.494505494505493</v>
      </c>
      <c r="K27" s="19">
        <f t="shared" si="4"/>
        <v>71.90982960348599</v>
      </c>
      <c r="L27" s="16"/>
      <c r="M27" s="14" t="s">
        <v>32</v>
      </c>
      <c r="N27" s="15">
        <v>9</v>
      </c>
      <c r="O27" s="20"/>
    </row>
    <row r="28" spans="1:15" ht="15.75">
      <c r="A28" s="4">
        <v>20</v>
      </c>
      <c r="B28" s="10" t="s">
        <v>86</v>
      </c>
      <c r="C28" s="4">
        <v>18</v>
      </c>
      <c r="D28" s="8">
        <f t="shared" si="0"/>
        <v>5.806451612903226</v>
      </c>
      <c r="E28" s="4">
        <v>7.4</v>
      </c>
      <c r="F28" s="8">
        <f t="shared" si="3"/>
        <v>22.2</v>
      </c>
      <c r="G28" s="4">
        <v>55.3</v>
      </c>
      <c r="H28" s="8">
        <f t="shared" si="1"/>
        <v>17.045207956600365</v>
      </c>
      <c r="I28" s="4">
        <v>4.41</v>
      </c>
      <c r="J28" s="8">
        <f t="shared" si="5"/>
        <v>28.36734693877551</v>
      </c>
      <c r="K28" s="19">
        <f t="shared" si="4"/>
        <v>73.4190065082791</v>
      </c>
      <c r="L28" s="16"/>
      <c r="M28" s="14" t="s">
        <v>32</v>
      </c>
      <c r="N28" s="15">
        <v>10</v>
      </c>
      <c r="O28" s="20"/>
    </row>
    <row r="29" spans="1:15" ht="15.75">
      <c r="A29" s="4">
        <v>21</v>
      </c>
      <c r="B29" s="10" t="s">
        <v>79</v>
      </c>
      <c r="C29" s="4">
        <v>30.5</v>
      </c>
      <c r="D29" s="8">
        <f t="shared" si="0"/>
        <v>9.838709677419354</v>
      </c>
      <c r="E29" s="4">
        <v>8.8</v>
      </c>
      <c r="F29" s="8">
        <f>30*E29/10</f>
        <v>26.4</v>
      </c>
      <c r="G29" s="4">
        <v>61.76</v>
      </c>
      <c r="H29" s="8">
        <f t="shared" si="1"/>
        <v>15.262305699481866</v>
      </c>
      <c r="I29" s="4">
        <v>4.49</v>
      </c>
      <c r="J29" s="8">
        <f t="shared" si="5"/>
        <v>27.861915367483295</v>
      </c>
      <c r="K29" s="19">
        <f>D29+F29+H29+J29</f>
        <v>79.36293074438451</v>
      </c>
      <c r="L29" s="16" t="s">
        <v>18</v>
      </c>
      <c r="M29" s="14" t="s">
        <v>32</v>
      </c>
      <c r="N29" s="15">
        <v>10</v>
      </c>
      <c r="O29" s="20"/>
    </row>
    <row r="30" spans="1:15" ht="15.75">
      <c r="A30" s="4">
        <v>22</v>
      </c>
      <c r="B30" s="10" t="s">
        <v>87</v>
      </c>
      <c r="C30" s="4">
        <v>28</v>
      </c>
      <c r="D30" s="8">
        <f t="shared" si="0"/>
        <v>9.03225806451613</v>
      </c>
      <c r="E30" s="4">
        <v>7.6</v>
      </c>
      <c r="F30" s="8">
        <f>30*E30/10</f>
        <v>22.8</v>
      </c>
      <c r="G30" s="4">
        <v>59.93</v>
      </c>
      <c r="H30" s="8">
        <f t="shared" si="1"/>
        <v>15.728349741364926</v>
      </c>
      <c r="I30" s="4">
        <v>4.17</v>
      </c>
      <c r="J30" s="8">
        <f t="shared" si="5"/>
        <v>30</v>
      </c>
      <c r="K30" s="19">
        <f>D30+F30+H30+J30</f>
        <v>77.56060780588106</v>
      </c>
      <c r="L30" s="16" t="s">
        <v>18</v>
      </c>
      <c r="M30" s="14" t="s">
        <v>32</v>
      </c>
      <c r="N30" s="15">
        <v>10</v>
      </c>
      <c r="O30" s="20"/>
    </row>
    <row r="31" spans="1:11" ht="15">
      <c r="A31" s="6"/>
      <c r="B31" s="6"/>
      <c r="C31" s="6"/>
      <c r="D31" s="6"/>
      <c r="E31" s="6"/>
      <c r="F31" s="5"/>
      <c r="G31" s="6"/>
      <c r="H31" s="6"/>
      <c r="I31" s="6"/>
      <c r="J31" s="6"/>
      <c r="K31" s="6"/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28" t="s">
        <v>14</v>
      </c>
      <c r="B33" s="28"/>
      <c r="C33" s="9">
        <v>47.13</v>
      </c>
      <c r="D33" s="6"/>
      <c r="E33" s="6"/>
      <c r="F33" s="6"/>
      <c r="G33" s="6"/>
      <c r="H33" s="6"/>
      <c r="I33" s="6"/>
      <c r="J33" s="6"/>
      <c r="K33" s="6"/>
    </row>
    <row r="34" spans="1:11" ht="15">
      <c r="A34" s="28" t="s">
        <v>8</v>
      </c>
      <c r="B34" s="28"/>
      <c r="C34" s="9">
        <v>4.17</v>
      </c>
      <c r="D34" s="6"/>
      <c r="E34" s="6"/>
      <c r="F34" s="6"/>
      <c r="G34" s="6"/>
      <c r="H34" s="6"/>
      <c r="I34" s="6"/>
      <c r="J34" s="6"/>
      <c r="K34" s="6"/>
    </row>
    <row r="35" spans="1:1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/>
  <mergeCells count="11">
    <mergeCell ref="A34:B34"/>
    <mergeCell ref="G7:H7"/>
    <mergeCell ref="I7:J7"/>
    <mergeCell ref="K7:K8"/>
    <mergeCell ref="A33:B33"/>
    <mergeCell ref="A7:A8"/>
    <mergeCell ref="B7:B8"/>
    <mergeCell ref="C7:D7"/>
    <mergeCell ref="E7:F7"/>
    <mergeCell ref="B2:K2"/>
    <mergeCell ref="C4:H4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7">
      <selection activeCell="J23" sqref="J23"/>
    </sheetView>
  </sheetViews>
  <sheetFormatPr defaultColWidth="9.140625" defaultRowHeight="12.75"/>
  <cols>
    <col min="1" max="1" width="4.7109375" style="0" customWidth="1"/>
    <col min="2" max="2" width="12.7109375" style="0" customWidth="1"/>
    <col min="12" max="12" width="14.140625" style="0" customWidth="1"/>
    <col min="13" max="13" width="20.421875" style="0" customWidth="1"/>
    <col min="14" max="14" width="6.57421875" style="0" customWidth="1"/>
  </cols>
  <sheetData>
    <row r="2" spans="1:11" ht="52.5" customHeight="1">
      <c r="A2" s="5"/>
      <c r="B2" s="31" t="s">
        <v>28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5"/>
      <c r="B3" s="5"/>
      <c r="C3" s="7"/>
      <c r="D3" s="7"/>
      <c r="E3" s="7"/>
      <c r="F3" s="7"/>
      <c r="G3" s="7"/>
      <c r="H3" s="7"/>
      <c r="I3" s="7"/>
      <c r="J3" s="7"/>
      <c r="K3" s="7"/>
    </row>
    <row r="4" spans="1:11" ht="12.75" customHeight="1">
      <c r="A4" s="5"/>
      <c r="B4" s="5"/>
      <c r="C4" s="5"/>
      <c r="D4" s="5"/>
      <c r="E4" s="33" t="s">
        <v>12</v>
      </c>
      <c r="F4" s="34"/>
      <c r="G4" s="34"/>
      <c r="H4" s="34"/>
      <c r="I4" s="34"/>
      <c r="J4" s="34"/>
      <c r="K4" s="5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ht="12.75" customHeight="1">
      <c r="A7" s="21" t="s">
        <v>0</v>
      </c>
      <c r="B7" s="21" t="s">
        <v>1</v>
      </c>
      <c r="C7" s="23" t="s">
        <v>2</v>
      </c>
      <c r="D7" s="23"/>
      <c r="E7" s="23" t="s">
        <v>3</v>
      </c>
      <c r="F7" s="23"/>
      <c r="G7" s="23" t="s">
        <v>4</v>
      </c>
      <c r="H7" s="23"/>
      <c r="I7" s="23" t="s">
        <v>5</v>
      </c>
      <c r="J7" s="23"/>
      <c r="K7" s="29" t="s">
        <v>9</v>
      </c>
      <c r="L7" s="15"/>
      <c r="M7" s="15"/>
    </row>
    <row r="8" spans="1:14" ht="38.25">
      <c r="A8" s="22"/>
      <c r="B8" s="22"/>
      <c r="C8" s="2" t="s">
        <v>6</v>
      </c>
      <c r="D8" s="3" t="s">
        <v>7</v>
      </c>
      <c r="E8" s="2" t="s">
        <v>6</v>
      </c>
      <c r="F8" s="3" t="s">
        <v>7</v>
      </c>
      <c r="G8" s="2" t="s">
        <v>6</v>
      </c>
      <c r="H8" s="3" t="s">
        <v>7</v>
      </c>
      <c r="I8" s="2" t="s">
        <v>6</v>
      </c>
      <c r="J8" s="3" t="s">
        <v>7</v>
      </c>
      <c r="K8" s="30"/>
      <c r="L8" s="16" t="s">
        <v>19</v>
      </c>
      <c r="M8" s="16" t="s">
        <v>20</v>
      </c>
      <c r="N8" s="17" t="s">
        <v>27</v>
      </c>
    </row>
    <row r="9" spans="1:14" ht="15.75">
      <c r="A9" s="4">
        <v>1</v>
      </c>
      <c r="B9" s="12" t="s">
        <v>88</v>
      </c>
      <c r="C9" s="4">
        <v>20.5</v>
      </c>
      <c r="D9" s="8">
        <f aca="true" t="shared" si="0" ref="D9:D19">20*C9/48</f>
        <v>8.541666666666666</v>
      </c>
      <c r="E9" s="4">
        <v>5.5</v>
      </c>
      <c r="F9" s="8">
        <f>30*E9/10</f>
        <v>16.5</v>
      </c>
      <c r="G9" s="4">
        <v>60.13</v>
      </c>
      <c r="H9" s="8">
        <f aca="true" t="shared" si="1" ref="H9:H19">20*$C$22/G9</f>
        <v>16.790287709961746</v>
      </c>
      <c r="I9" s="4">
        <v>5.31</v>
      </c>
      <c r="J9" s="8">
        <f aca="true" t="shared" si="2" ref="J9:J19">30*$C$23/I9</f>
        <v>24.576271186440678</v>
      </c>
      <c r="K9" s="19">
        <f>D9+F9+H9+J9</f>
        <v>66.4082255630691</v>
      </c>
      <c r="L9" s="17"/>
      <c r="M9" s="18" t="s">
        <v>21</v>
      </c>
      <c r="N9" s="18">
        <v>7</v>
      </c>
    </row>
    <row r="10" spans="1:14" ht="15.75">
      <c r="A10" s="4">
        <v>2</v>
      </c>
      <c r="B10" s="12" t="s">
        <v>89</v>
      </c>
      <c r="C10" s="4">
        <v>10.5</v>
      </c>
      <c r="D10" s="8">
        <f t="shared" si="0"/>
        <v>4.375</v>
      </c>
      <c r="E10" s="4">
        <v>6.5</v>
      </c>
      <c r="F10" s="8">
        <f aca="true" t="shared" si="3" ref="F10:F19">30*E10/10</f>
        <v>19.5</v>
      </c>
      <c r="G10" s="4">
        <v>62.45</v>
      </c>
      <c r="H10" s="8">
        <f t="shared" si="1"/>
        <v>16.16653322658126</v>
      </c>
      <c r="I10" s="4">
        <v>5.17</v>
      </c>
      <c r="J10" s="8">
        <f t="shared" si="2"/>
        <v>25.241779497098648</v>
      </c>
      <c r="K10" s="19">
        <f aca="true" t="shared" si="4" ref="K10:K19">D10+F10+H10+J10</f>
        <v>65.28331272367991</v>
      </c>
      <c r="L10" s="17"/>
      <c r="M10" s="18" t="s">
        <v>22</v>
      </c>
      <c r="N10" s="18">
        <v>8</v>
      </c>
    </row>
    <row r="11" spans="1:14" ht="15.75">
      <c r="A11" s="4">
        <v>3</v>
      </c>
      <c r="B11" s="12" t="s">
        <v>90</v>
      </c>
      <c r="C11" s="4">
        <v>25</v>
      </c>
      <c r="D11" s="8">
        <f t="shared" si="0"/>
        <v>10.416666666666666</v>
      </c>
      <c r="E11" s="4">
        <v>6.9</v>
      </c>
      <c r="F11" s="8">
        <f t="shared" si="3"/>
        <v>20.7</v>
      </c>
      <c r="G11" s="4">
        <v>60.74</v>
      </c>
      <c r="H11" s="8">
        <f t="shared" si="1"/>
        <v>16.621666117879485</v>
      </c>
      <c r="I11" s="4">
        <v>5.15</v>
      </c>
      <c r="J11" s="8">
        <f t="shared" si="2"/>
        <v>25.339805825242717</v>
      </c>
      <c r="K11" s="19">
        <f t="shared" si="4"/>
        <v>73.07813860978887</v>
      </c>
      <c r="L11" s="17" t="s">
        <v>18</v>
      </c>
      <c r="M11" s="18" t="s">
        <v>23</v>
      </c>
      <c r="N11" s="18">
        <v>8</v>
      </c>
    </row>
    <row r="12" spans="1:14" ht="15.75">
      <c r="A12" s="4">
        <v>4</v>
      </c>
      <c r="B12" s="12" t="s">
        <v>91</v>
      </c>
      <c r="C12" s="4">
        <v>23.5</v>
      </c>
      <c r="D12" s="8">
        <f t="shared" si="0"/>
        <v>9.791666666666666</v>
      </c>
      <c r="E12" s="4">
        <v>7.3</v>
      </c>
      <c r="F12" s="8">
        <f t="shared" si="3"/>
        <v>21.9</v>
      </c>
      <c r="G12" s="4">
        <v>50.48</v>
      </c>
      <c r="H12" s="8">
        <f t="shared" si="1"/>
        <v>20</v>
      </c>
      <c r="I12" s="4">
        <v>4.45</v>
      </c>
      <c r="J12" s="8">
        <f t="shared" si="2"/>
        <v>29.325842696629213</v>
      </c>
      <c r="K12" s="19">
        <f t="shared" si="4"/>
        <v>81.01750936329587</v>
      </c>
      <c r="L12" s="17" t="s">
        <v>17</v>
      </c>
      <c r="M12" s="18" t="s">
        <v>24</v>
      </c>
      <c r="N12" s="18">
        <v>8</v>
      </c>
    </row>
    <row r="13" spans="1:14" ht="15.75">
      <c r="A13" s="4">
        <v>5</v>
      </c>
      <c r="B13" s="12" t="s">
        <v>87</v>
      </c>
      <c r="C13" s="4">
        <v>11.5</v>
      </c>
      <c r="D13" s="8">
        <f t="shared" si="0"/>
        <v>4.791666666666667</v>
      </c>
      <c r="E13" s="4">
        <v>7.1</v>
      </c>
      <c r="F13" s="8">
        <f t="shared" si="3"/>
        <v>21.3</v>
      </c>
      <c r="G13" s="4">
        <v>70.07</v>
      </c>
      <c r="H13" s="8">
        <f t="shared" si="1"/>
        <v>14.40844869416298</v>
      </c>
      <c r="I13" s="4">
        <v>4.56</v>
      </c>
      <c r="J13" s="8">
        <f t="shared" si="2"/>
        <v>28.618421052631582</v>
      </c>
      <c r="K13" s="19">
        <f t="shared" si="4"/>
        <v>69.11853641346123</v>
      </c>
      <c r="L13" s="17"/>
      <c r="M13" s="18" t="s">
        <v>24</v>
      </c>
      <c r="N13" s="18">
        <v>7</v>
      </c>
    </row>
    <row r="14" spans="1:14" ht="15.75">
      <c r="A14" s="4">
        <v>6</v>
      </c>
      <c r="B14" s="12" t="s">
        <v>92</v>
      </c>
      <c r="C14" s="4">
        <v>20.5</v>
      </c>
      <c r="D14" s="8">
        <f t="shared" si="0"/>
        <v>8.541666666666666</v>
      </c>
      <c r="E14" s="4">
        <v>8.3</v>
      </c>
      <c r="F14" s="8">
        <f t="shared" si="3"/>
        <v>24.900000000000002</v>
      </c>
      <c r="G14" s="4">
        <v>73.62</v>
      </c>
      <c r="H14" s="8">
        <f t="shared" si="1"/>
        <v>13.713664765009506</v>
      </c>
      <c r="I14" s="4">
        <v>5.32</v>
      </c>
      <c r="J14" s="8">
        <f t="shared" si="2"/>
        <v>24.530075187969924</v>
      </c>
      <c r="K14" s="19">
        <f t="shared" si="4"/>
        <v>71.6854066196461</v>
      </c>
      <c r="L14" s="17"/>
      <c r="M14" s="18" t="s">
        <v>25</v>
      </c>
      <c r="N14" s="18">
        <v>7</v>
      </c>
    </row>
    <row r="15" spans="1:14" ht="15.75">
      <c r="A15" s="4">
        <v>7</v>
      </c>
      <c r="B15" s="12" t="s">
        <v>93</v>
      </c>
      <c r="C15" s="4">
        <v>20.5</v>
      </c>
      <c r="D15" s="8">
        <f t="shared" si="0"/>
        <v>8.541666666666666</v>
      </c>
      <c r="E15" s="4">
        <v>7.9</v>
      </c>
      <c r="F15" s="8">
        <f t="shared" si="3"/>
        <v>23.7</v>
      </c>
      <c r="G15" s="4">
        <v>60.98</v>
      </c>
      <c r="H15" s="8">
        <f t="shared" si="1"/>
        <v>16.55624795014759</v>
      </c>
      <c r="I15" s="4">
        <v>4.35</v>
      </c>
      <c r="J15" s="8">
        <f t="shared" si="2"/>
        <v>30.000000000000004</v>
      </c>
      <c r="K15" s="19">
        <f t="shared" si="4"/>
        <v>78.79791461681425</v>
      </c>
      <c r="L15" s="17" t="s">
        <v>18</v>
      </c>
      <c r="M15" s="18" t="s">
        <v>25</v>
      </c>
      <c r="N15" s="18">
        <v>8</v>
      </c>
    </row>
    <row r="16" spans="1:14" ht="15.75">
      <c r="A16" s="4">
        <v>8</v>
      </c>
      <c r="B16" s="12" t="s">
        <v>81</v>
      </c>
      <c r="C16" s="4">
        <v>6</v>
      </c>
      <c r="D16" s="8">
        <f t="shared" si="0"/>
        <v>2.5</v>
      </c>
      <c r="E16" s="4">
        <v>7.4</v>
      </c>
      <c r="F16" s="8">
        <f t="shared" si="3"/>
        <v>22.2</v>
      </c>
      <c r="G16" s="4">
        <v>72.48</v>
      </c>
      <c r="H16" s="8">
        <f t="shared" si="1"/>
        <v>13.929359823399556</v>
      </c>
      <c r="I16" s="4">
        <v>5.4</v>
      </c>
      <c r="J16" s="8">
        <f t="shared" si="2"/>
        <v>24.166666666666664</v>
      </c>
      <c r="K16" s="19">
        <f t="shared" si="4"/>
        <v>62.79602649006622</v>
      </c>
      <c r="L16" s="17"/>
      <c r="M16" s="18" t="s">
        <v>26</v>
      </c>
      <c r="N16" s="18">
        <v>7</v>
      </c>
    </row>
    <row r="17" spans="1:14" ht="15.75">
      <c r="A17" s="4">
        <v>9</v>
      </c>
      <c r="B17" s="13" t="s">
        <v>94</v>
      </c>
      <c r="C17" s="4">
        <v>14.5</v>
      </c>
      <c r="D17" s="8">
        <f t="shared" si="0"/>
        <v>6.041666666666667</v>
      </c>
      <c r="E17" s="4">
        <v>7.7</v>
      </c>
      <c r="F17" s="8">
        <f t="shared" si="3"/>
        <v>23.1</v>
      </c>
      <c r="G17" s="4">
        <v>74.08</v>
      </c>
      <c r="H17" s="8">
        <f t="shared" si="1"/>
        <v>13.62850971922246</v>
      </c>
      <c r="I17" s="4">
        <v>5.58</v>
      </c>
      <c r="J17" s="8">
        <f t="shared" si="2"/>
        <v>23.387096774193548</v>
      </c>
      <c r="K17" s="19">
        <f t="shared" si="4"/>
        <v>66.15727316008268</v>
      </c>
      <c r="L17" s="17"/>
      <c r="M17" s="18" t="s">
        <v>26</v>
      </c>
      <c r="N17" s="18">
        <v>8</v>
      </c>
    </row>
    <row r="18" spans="1:14" ht="15.75">
      <c r="A18" s="4">
        <v>10</v>
      </c>
      <c r="B18" s="13" t="s">
        <v>95</v>
      </c>
      <c r="C18" s="4">
        <v>12</v>
      </c>
      <c r="D18" s="8">
        <f t="shared" si="0"/>
        <v>5</v>
      </c>
      <c r="E18" s="4">
        <v>7.5</v>
      </c>
      <c r="F18" s="8">
        <f t="shared" si="3"/>
        <v>22.5</v>
      </c>
      <c r="G18" s="4">
        <v>63.66</v>
      </c>
      <c r="H18" s="8">
        <f t="shared" si="1"/>
        <v>15.859252277725416</v>
      </c>
      <c r="I18" s="4">
        <v>5.13</v>
      </c>
      <c r="J18" s="8">
        <f t="shared" si="2"/>
        <v>25.438596491228072</v>
      </c>
      <c r="K18" s="19">
        <f t="shared" si="4"/>
        <v>68.79784876895349</v>
      </c>
      <c r="L18" s="17"/>
      <c r="M18" s="18" t="s">
        <v>26</v>
      </c>
      <c r="N18" s="18">
        <v>8</v>
      </c>
    </row>
    <row r="19" spans="1:14" ht="15.75">
      <c r="A19" s="4">
        <v>11</v>
      </c>
      <c r="B19" s="13" t="s">
        <v>73</v>
      </c>
      <c r="C19" s="4">
        <v>17.5</v>
      </c>
      <c r="D19" s="8">
        <f t="shared" si="0"/>
        <v>7.291666666666667</v>
      </c>
      <c r="E19" s="4">
        <v>8.6</v>
      </c>
      <c r="F19" s="8">
        <f t="shared" si="3"/>
        <v>25.8</v>
      </c>
      <c r="G19" s="4">
        <v>74.7</v>
      </c>
      <c r="H19" s="8">
        <f t="shared" si="1"/>
        <v>13.515394912985272</v>
      </c>
      <c r="I19" s="4">
        <v>5.1</v>
      </c>
      <c r="J19" s="8">
        <f t="shared" si="2"/>
        <v>25.58823529411765</v>
      </c>
      <c r="K19" s="19">
        <f t="shared" si="4"/>
        <v>72.19529687376959</v>
      </c>
      <c r="L19" s="17"/>
      <c r="M19" s="18" t="s">
        <v>25</v>
      </c>
      <c r="N19" s="18">
        <v>7</v>
      </c>
    </row>
    <row r="20" spans="1:11" ht="15">
      <c r="A20" s="6"/>
      <c r="B20" s="6"/>
      <c r="C20" s="6"/>
      <c r="D20" s="6"/>
      <c r="E20" s="6"/>
      <c r="F20" s="5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28" t="s">
        <v>14</v>
      </c>
      <c r="B22" s="28"/>
      <c r="C22" s="9">
        <v>50.48</v>
      </c>
      <c r="D22" s="6"/>
      <c r="E22" s="6"/>
      <c r="F22" s="6"/>
      <c r="G22" s="6"/>
      <c r="H22" s="6"/>
      <c r="I22" s="6"/>
      <c r="J22" s="6"/>
      <c r="K22" s="6"/>
    </row>
    <row r="23" spans="1:11" ht="15">
      <c r="A23" s="28" t="s">
        <v>8</v>
      </c>
      <c r="B23" s="28"/>
      <c r="C23" s="9">
        <v>4.35</v>
      </c>
      <c r="D23" s="6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</sheetData>
  <sheetProtection/>
  <mergeCells count="11">
    <mergeCell ref="E7:F7"/>
    <mergeCell ref="G7:H7"/>
    <mergeCell ref="I7:J7"/>
    <mergeCell ref="E4:J4"/>
    <mergeCell ref="B2:K2"/>
    <mergeCell ref="A22:B22"/>
    <mergeCell ref="A23:B23"/>
    <mergeCell ref="A7:A8"/>
    <mergeCell ref="B7:B8"/>
    <mergeCell ref="K7:K8"/>
    <mergeCell ref="C7:D7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2019-11-25T13:11:58Z</cp:lastPrinted>
  <dcterms:created xsi:type="dcterms:W3CDTF">1996-10-08T23:32:33Z</dcterms:created>
  <dcterms:modified xsi:type="dcterms:W3CDTF">2019-11-26T05:19:16Z</dcterms:modified>
  <cp:category/>
  <cp:version/>
  <cp:contentType/>
  <cp:contentStatus/>
</cp:coreProperties>
</file>