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<sst xmlns="http://schemas.openxmlformats.org/spreadsheetml/2006/main" count="83" uniqueCount="72">
  <si>
    <t>СВЕДЕНИЯ О ЧИСЛЕННОСТИ И ОПЛАТЕ ТРУДА РАБОТНИКОВ СФЕРЫ ОБРАЗОВАНИЯ ПО КАТЕГОРИЯМ ПЕРСОНАЛА</t>
  </si>
  <si>
    <t>за январь - сентябрь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</si>
  <si>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</si>
  <si>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</si>
  <si>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</si>
  <si>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</si>
  <si>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</si>
  <si>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</si>
  <si>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</si>
  <si>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код образовательного учреждения</t>
  </si>
  <si>
    <t>тип образовательного учреждения</t>
  </si>
  <si>
    <t>Общий свод по отделу образования(району) (Без ЖКУ)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</si>
  <si>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</si>
  <si>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</si>
  <si>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</si>
  <si>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</si>
  <si>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</si>
  <si>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</si>
  <si>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</si>
  <si>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</si>
  <si>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</si>
  <si>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</si>
  <si>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</si>
  <si>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</si>
  <si>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</si>
  <si>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</si>
  <si>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</si>
  <si>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</si>
  <si>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</si>
  <si>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</si>
  <si>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</si>
  <si>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</si>
  <si>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Граф 3</t>
  </si>
  <si>
    <t>Сумма графов 6-8</t>
  </si>
  <si>
    <t>Граф 5</t>
  </si>
  <si>
    <t>Сумма графов 9-11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</si>
  <si>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</si>
  <si>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</si>
  <si>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</si>
  <si>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</si>
  <si>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</si>
  <si>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</si>
  <si>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</si>
  <si>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</si>
  <si>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</si>
  <si>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</si>
  <si>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</si>
  <si>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</si>
  <si>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</si>
  <si>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</si>
  <si>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</si>
  <si>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</si>
  <si>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</si>
  <si>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</si>
  <si>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</si>
  <si>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</si>
  <si>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</si>
  <si>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</si>
  <si>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</si>
  <si>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</si>
  <si>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</si>
  <si>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</si>
  <si>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</si>
  <si>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специалист</t>
  </si>
  <si>
    <t>Берлякова А.Ю</t>
  </si>
  <si>
    <t>(должность)</t>
  </si>
  <si>
    <t>(Ф.И.О.)</t>
  </si>
  <si>
    <t>(подпись)</t>
  </si>
  <si>
    <t>58-38-24</t>
  </si>
  <si>
    <t>10.10.2013 10:02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</si>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</sst>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76FF7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9">
      <selection activeCell="S44" sqref="S44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  <col min="18" max="18" width="20.00390625" style="0" customWidth="1"/>
    <col min="20" max="20" width="20.00390625" style="0" customWidth="1"/>
  </cols>
  <sheetData>
    <row r="1" spans="1:14" ht="15">
      <c r="A1" s="3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3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9.75" customHeight="1">
      <c r="A3" s="2"/>
    </row>
    <row r="4" spans="12:14" ht="15">
      <c r="L4" s="34" t="s">
        <v>2</v>
      </c>
      <c r="M4" s="35"/>
      <c r="N4" s="35"/>
    </row>
    <row r="5" ht="9.75" customHeight="1"/>
    <row r="6" spans="1:14" ht="34.5" customHeight="1">
      <c r="A6" s="29" t="s">
        <v>3</v>
      </c>
      <c r="B6" s="25"/>
      <c r="C6" s="25"/>
      <c r="D6" s="25" t="s">
        <v>4</v>
      </c>
      <c r="E6" s="25"/>
      <c r="F6" s="25"/>
      <c r="G6" s="25"/>
      <c r="H6" s="25"/>
      <c r="I6" s="25"/>
      <c r="J6" s="25"/>
      <c r="K6" s="25"/>
      <c r="L6" s="25"/>
      <c r="M6" s="25"/>
      <c r="N6" s="27"/>
    </row>
    <row r="7" spans="1:14" ht="15">
      <c r="A7" s="30" t="s">
        <v>5</v>
      </c>
      <c r="B7" s="26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8"/>
    </row>
    <row r="8" spans="1:14" ht="49.5" customHeight="1">
      <c r="A8" s="30"/>
      <c r="B8" s="26" t="s">
        <v>7</v>
      </c>
      <c r="C8" s="26"/>
      <c r="D8" s="26"/>
      <c r="E8" s="26"/>
      <c r="F8" s="26" t="s">
        <v>8</v>
      </c>
      <c r="G8" s="26"/>
      <c r="H8" s="26" t="s">
        <v>9</v>
      </c>
      <c r="I8" s="26"/>
      <c r="J8" s="26"/>
      <c r="K8" s="26"/>
      <c r="L8" s="26" t="s">
        <v>10</v>
      </c>
      <c r="M8" s="26"/>
      <c r="N8" s="28"/>
    </row>
    <row r="9" spans="1:14" ht="15">
      <c r="A9" s="7">
        <v>1</v>
      </c>
      <c r="B9" s="26">
        <v>2</v>
      </c>
      <c r="C9" s="26"/>
      <c r="D9" s="26"/>
      <c r="E9" s="26"/>
      <c r="F9" s="26">
        <v>3</v>
      </c>
      <c r="G9" s="26"/>
      <c r="H9" s="26">
        <v>4</v>
      </c>
      <c r="I9" s="26"/>
      <c r="J9" s="26"/>
      <c r="K9" s="26"/>
      <c r="L9" s="26">
        <v>5</v>
      </c>
      <c r="M9" s="26"/>
      <c r="N9" s="28"/>
    </row>
    <row r="10" spans="1:14" ht="15">
      <c r="A10" s="8">
        <v>606048</v>
      </c>
      <c r="B10" s="31"/>
      <c r="C10" s="31"/>
      <c r="D10" s="31"/>
      <c r="E10" s="31"/>
      <c r="F10" s="31"/>
      <c r="G10" s="31"/>
      <c r="H10" s="31">
        <v>27</v>
      </c>
      <c r="I10" s="31"/>
      <c r="J10" s="31"/>
      <c r="K10" s="31"/>
      <c r="L10" s="31" t="s">
        <v>11</v>
      </c>
      <c r="M10" s="31"/>
      <c r="N10" s="32"/>
    </row>
    <row r="11" spans="4:14" ht="15">
      <c r="D11" s="16">
        <f aca="true" t="shared" si="0" ref="D11:N11">SUM(D17:D20,D22,D23,D26,D30,D33:D35,D37,D39:D44)</f>
        <v>1633</v>
      </c>
      <c r="E11" s="16">
        <f t="shared" si="0"/>
        <v>70.2</v>
      </c>
      <c r="F11" s="16">
        <f t="shared" si="0"/>
        <v>195005.5</v>
      </c>
      <c r="G11" s="16">
        <f t="shared" si="0"/>
        <v>12516</v>
      </c>
      <c r="H11" s="16">
        <f t="shared" si="0"/>
        <v>6478</v>
      </c>
      <c r="I11" s="16">
        <f t="shared" si="0"/>
        <v>194318.49999999997</v>
      </c>
      <c r="J11" s="16">
        <f t="shared" si="0"/>
        <v>0</v>
      </c>
      <c r="K11" s="16">
        <f t="shared" si="0"/>
        <v>687</v>
      </c>
      <c r="L11" s="16">
        <f t="shared" si="0"/>
        <v>6069.4</v>
      </c>
      <c r="M11" s="16">
        <f t="shared" si="0"/>
        <v>0</v>
      </c>
      <c r="N11" s="16">
        <f t="shared" si="0"/>
        <v>408.6</v>
      </c>
    </row>
    <row r="12" spans="1:14" ht="79.5" customHeight="1">
      <c r="A12" s="29" t="s">
        <v>12</v>
      </c>
      <c r="B12" s="25" t="s">
        <v>13</v>
      </c>
      <c r="C12" s="25" t="s">
        <v>14</v>
      </c>
      <c r="D12" s="25" t="s">
        <v>15</v>
      </c>
      <c r="E12" s="25"/>
      <c r="F12" s="25" t="s">
        <v>16</v>
      </c>
      <c r="G12" s="25"/>
      <c r="H12" s="25"/>
      <c r="I12" s="25" t="s">
        <v>17</v>
      </c>
      <c r="J12" s="25"/>
      <c r="K12" s="25"/>
      <c r="L12" s="25"/>
      <c r="M12" s="25"/>
      <c r="N12" s="27"/>
    </row>
    <row r="13" spans="1:14" ht="49.5" customHeight="1">
      <c r="A13" s="30"/>
      <c r="B13" s="26"/>
      <c r="C13" s="26"/>
      <c r="D13" s="26" t="s">
        <v>18</v>
      </c>
      <c r="E13" s="26" t="s">
        <v>19</v>
      </c>
      <c r="F13" s="26" t="s">
        <v>20</v>
      </c>
      <c r="G13" s="26"/>
      <c r="H13" s="26" t="s">
        <v>21</v>
      </c>
      <c r="I13" s="26" t="s">
        <v>22</v>
      </c>
      <c r="J13" s="26"/>
      <c r="K13" s="26"/>
      <c r="L13" s="26" t="s">
        <v>23</v>
      </c>
      <c r="M13" s="26"/>
      <c r="N13" s="28"/>
    </row>
    <row r="14" spans="1:14" ht="60">
      <c r="A14" s="30"/>
      <c r="B14" s="26"/>
      <c r="C14" s="26"/>
      <c r="D14" s="26"/>
      <c r="E14" s="26"/>
      <c r="F14" s="9" t="s">
        <v>24</v>
      </c>
      <c r="G14" s="9" t="s">
        <v>25</v>
      </c>
      <c r="H14" s="26"/>
      <c r="I14" s="9" t="s">
        <v>26</v>
      </c>
      <c r="J14" s="9" t="s">
        <v>27</v>
      </c>
      <c r="K14" s="9" t="s">
        <v>28</v>
      </c>
      <c r="L14" s="9" t="s">
        <v>26</v>
      </c>
      <c r="M14" s="9" t="s">
        <v>27</v>
      </c>
      <c r="N14" s="11" t="s">
        <v>28</v>
      </c>
    </row>
    <row r="15" spans="1:20" ht="15">
      <c r="A15" s="7" t="s">
        <v>29</v>
      </c>
      <c r="B15" s="9" t="s">
        <v>30</v>
      </c>
      <c r="C15" s="9" t="s">
        <v>31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1">
        <v>11</v>
      </c>
      <c r="Q15" s="2" t="s">
        <v>32</v>
      </c>
      <c r="R15" s="2" t="s">
        <v>33</v>
      </c>
      <c r="S15" s="2" t="s">
        <v>34</v>
      </c>
      <c r="T15" s="2" t="s">
        <v>35</v>
      </c>
    </row>
    <row r="16" spans="1:20" ht="30">
      <c r="A16" s="12" t="s">
        <v>36</v>
      </c>
      <c r="B16" s="9">
        <v>100</v>
      </c>
      <c r="C16" s="9">
        <v>1</v>
      </c>
      <c r="D16" s="15">
        <v>1633</v>
      </c>
      <c r="E16" s="15">
        <v>70.2</v>
      </c>
      <c r="F16" s="15">
        <v>195005.5</v>
      </c>
      <c r="G16" s="15">
        <v>12516</v>
      </c>
      <c r="H16" s="15">
        <v>6478</v>
      </c>
      <c r="I16" s="15">
        <v>194318.5</v>
      </c>
      <c r="J16" s="15">
        <v>0</v>
      </c>
      <c r="K16" s="15">
        <v>687</v>
      </c>
      <c r="L16" s="15">
        <v>6069.4</v>
      </c>
      <c r="M16" s="15">
        <v>0</v>
      </c>
      <c r="N16" s="17">
        <v>408.6</v>
      </c>
      <c r="O16">
        <f aca="true" t="shared" si="1" ref="O16:O44">(F16/D16)/9*1000</f>
        <v>13268.388106416274</v>
      </c>
      <c r="Q16" s="18">
        <f aca="true" t="shared" si="2" ref="Q16:Q28">F16</f>
        <v>195005.5</v>
      </c>
      <c r="R16" s="18">
        <f aca="true" t="shared" si="3" ref="R16:R28">SUM(I16:K16)</f>
        <v>195005.5</v>
      </c>
      <c r="S16" s="18">
        <f aca="true" t="shared" si="4" ref="S16:S28">H16</f>
        <v>6478</v>
      </c>
      <c r="T16" s="18">
        <f aca="true" t="shared" si="5" ref="T16:T28">SUM(L16:N16)</f>
        <v>6478</v>
      </c>
    </row>
    <row r="17" spans="1:20" ht="15">
      <c r="A17" s="12" t="s">
        <v>37</v>
      </c>
      <c r="B17" s="9">
        <v>101</v>
      </c>
      <c r="C17" s="9">
        <v>2</v>
      </c>
      <c r="D17" s="3">
        <v>54</v>
      </c>
      <c r="E17" s="3">
        <v>0</v>
      </c>
      <c r="F17" s="3">
        <v>13883.5</v>
      </c>
      <c r="G17" s="3">
        <v>1506.2</v>
      </c>
      <c r="H17" s="3">
        <v>0</v>
      </c>
      <c r="I17" s="3">
        <v>13850.1</v>
      </c>
      <c r="J17" s="3">
        <v>0</v>
      </c>
      <c r="K17" s="3">
        <v>33.4</v>
      </c>
      <c r="L17" s="3">
        <v>0</v>
      </c>
      <c r="M17" s="3">
        <v>0</v>
      </c>
      <c r="N17" s="5">
        <v>0</v>
      </c>
      <c r="O17">
        <f t="shared" si="1"/>
        <v>28566.87242798354</v>
      </c>
      <c r="Q17" s="18">
        <f t="shared" si="2"/>
        <v>13883.5</v>
      </c>
      <c r="R17" s="18">
        <f t="shared" si="3"/>
        <v>13883.5</v>
      </c>
      <c r="S17" s="18">
        <f t="shared" si="4"/>
        <v>0</v>
      </c>
      <c r="T17" s="18">
        <f t="shared" si="5"/>
        <v>0</v>
      </c>
    </row>
    <row r="18" spans="1:20" ht="30">
      <c r="A18" s="12" t="s">
        <v>38</v>
      </c>
      <c r="B18" s="9">
        <v>102</v>
      </c>
      <c r="C18" s="9">
        <v>3</v>
      </c>
      <c r="D18" s="3">
        <v>70</v>
      </c>
      <c r="E18" s="3">
        <v>1</v>
      </c>
      <c r="F18" s="3">
        <v>14829.2</v>
      </c>
      <c r="G18" s="3">
        <v>3547.5</v>
      </c>
      <c r="H18" s="3">
        <v>61.3</v>
      </c>
      <c r="I18" s="3">
        <v>14799.6</v>
      </c>
      <c r="J18" s="3">
        <v>0</v>
      </c>
      <c r="K18" s="3">
        <v>29.6</v>
      </c>
      <c r="L18" s="3">
        <v>61.3</v>
      </c>
      <c r="M18" s="3">
        <v>0</v>
      </c>
      <c r="N18" s="5">
        <v>0</v>
      </c>
      <c r="O18">
        <f t="shared" si="1"/>
        <v>23538.4126984127</v>
      </c>
      <c r="Q18" s="18">
        <f t="shared" si="2"/>
        <v>14829.2</v>
      </c>
      <c r="R18" s="18">
        <f t="shared" si="3"/>
        <v>14829.2</v>
      </c>
      <c r="S18" s="18">
        <f t="shared" si="4"/>
        <v>61.3</v>
      </c>
      <c r="T18" s="18">
        <f t="shared" si="5"/>
        <v>61.3</v>
      </c>
    </row>
    <row r="19" spans="1:20" ht="30">
      <c r="A19" s="12" t="s">
        <v>39</v>
      </c>
      <c r="B19" s="9">
        <v>201</v>
      </c>
      <c r="C19" s="9">
        <v>4</v>
      </c>
      <c r="D19" s="3">
        <v>342</v>
      </c>
      <c r="E19" s="3">
        <v>6.3</v>
      </c>
      <c r="F19" s="3">
        <v>44946</v>
      </c>
      <c r="G19" s="3">
        <v>95.6</v>
      </c>
      <c r="H19" s="3">
        <v>801</v>
      </c>
      <c r="I19" s="3">
        <v>44697.5</v>
      </c>
      <c r="J19" s="3">
        <v>0</v>
      </c>
      <c r="K19" s="3">
        <v>248.5</v>
      </c>
      <c r="L19" s="3">
        <v>509.4</v>
      </c>
      <c r="M19" s="3">
        <v>0</v>
      </c>
      <c r="N19" s="5">
        <v>291.6</v>
      </c>
      <c r="O19">
        <f t="shared" si="1"/>
        <v>14602.33918128655</v>
      </c>
      <c r="Q19" s="18">
        <f t="shared" si="2"/>
        <v>44946</v>
      </c>
      <c r="R19" s="18">
        <f t="shared" si="3"/>
        <v>44946</v>
      </c>
      <c r="S19" s="18">
        <f t="shared" si="4"/>
        <v>801</v>
      </c>
      <c r="T19" s="18">
        <f t="shared" si="5"/>
        <v>801</v>
      </c>
    </row>
    <row r="20" spans="1:20" ht="30">
      <c r="A20" s="12" t="s">
        <v>40</v>
      </c>
      <c r="B20" s="9">
        <v>211</v>
      </c>
      <c r="C20" s="9">
        <v>5</v>
      </c>
      <c r="D20" s="3">
        <v>572</v>
      </c>
      <c r="E20" s="3">
        <v>29.7</v>
      </c>
      <c r="F20" s="3">
        <v>85734.5</v>
      </c>
      <c r="G20" s="3">
        <v>7017.4</v>
      </c>
      <c r="H20" s="3">
        <v>3505.3</v>
      </c>
      <c r="I20" s="3">
        <v>85443.9</v>
      </c>
      <c r="J20" s="3">
        <v>0</v>
      </c>
      <c r="K20" s="3">
        <v>290.6</v>
      </c>
      <c r="L20" s="3">
        <v>3496.3</v>
      </c>
      <c r="M20" s="3">
        <v>0</v>
      </c>
      <c r="N20" s="5">
        <v>9</v>
      </c>
      <c r="O20">
        <f t="shared" si="1"/>
        <v>16653.94327894328</v>
      </c>
      <c r="Q20" s="18">
        <f t="shared" si="2"/>
        <v>85734.5</v>
      </c>
      <c r="R20" s="18">
        <f t="shared" si="3"/>
        <v>85734.5</v>
      </c>
      <c r="S20" s="18">
        <f t="shared" si="4"/>
        <v>3505.3</v>
      </c>
      <c r="T20" s="18">
        <f t="shared" si="5"/>
        <v>3505.3</v>
      </c>
    </row>
    <row r="21" spans="1:20" ht="15">
      <c r="A21" s="12" t="s">
        <v>41</v>
      </c>
      <c r="B21" s="9">
        <v>212</v>
      </c>
      <c r="C21" s="9">
        <v>6</v>
      </c>
      <c r="D21" s="3">
        <v>471</v>
      </c>
      <c r="E21" s="3">
        <v>19.9</v>
      </c>
      <c r="F21" s="3">
        <v>72312</v>
      </c>
      <c r="G21" s="3">
        <v>5151.1</v>
      </c>
      <c r="H21" s="3">
        <v>2568.4</v>
      </c>
      <c r="I21" s="3">
        <v>72098.8</v>
      </c>
      <c r="J21" s="3">
        <v>0</v>
      </c>
      <c r="K21" s="3">
        <v>213.2</v>
      </c>
      <c r="L21" s="3">
        <v>2568.4</v>
      </c>
      <c r="M21" s="3">
        <v>0</v>
      </c>
      <c r="N21" s="5">
        <v>0</v>
      </c>
      <c r="O21">
        <f t="shared" si="1"/>
        <v>17058.740268931353</v>
      </c>
      <c r="Q21" s="18">
        <f t="shared" si="2"/>
        <v>72312</v>
      </c>
      <c r="R21" s="18">
        <f t="shared" si="3"/>
        <v>72312</v>
      </c>
      <c r="S21" s="18">
        <f t="shared" si="4"/>
        <v>2568.4</v>
      </c>
      <c r="T21" s="18">
        <f t="shared" si="5"/>
        <v>2568.4</v>
      </c>
    </row>
    <row r="22" spans="1:20" ht="30">
      <c r="A22" s="12" t="s">
        <v>42</v>
      </c>
      <c r="B22" s="9">
        <v>221</v>
      </c>
      <c r="C22" s="9">
        <v>7</v>
      </c>
      <c r="D22" s="3">
        <v>12</v>
      </c>
      <c r="E22" s="3">
        <v>4.6</v>
      </c>
      <c r="F22" s="3">
        <v>1007.9</v>
      </c>
      <c r="G22" s="3">
        <v>28.3</v>
      </c>
      <c r="H22" s="3">
        <v>281.2</v>
      </c>
      <c r="I22" s="3">
        <v>1007.9</v>
      </c>
      <c r="J22" s="3">
        <v>0</v>
      </c>
      <c r="K22" s="3">
        <v>0</v>
      </c>
      <c r="L22" s="3">
        <v>281.2</v>
      </c>
      <c r="M22" s="3">
        <v>0</v>
      </c>
      <c r="N22" s="5">
        <v>0</v>
      </c>
      <c r="O22">
        <f t="shared" si="1"/>
        <v>9332.407407407407</v>
      </c>
      <c r="Q22" s="18">
        <f t="shared" si="2"/>
        <v>1007.9</v>
      </c>
      <c r="R22" s="18">
        <f t="shared" si="3"/>
        <v>1007.9</v>
      </c>
      <c r="S22" s="18">
        <f t="shared" si="4"/>
        <v>281.2</v>
      </c>
      <c r="T22" s="18">
        <f t="shared" si="5"/>
        <v>281.2</v>
      </c>
    </row>
    <row r="23" spans="1:20" ht="30">
      <c r="A23" s="12" t="s">
        <v>43</v>
      </c>
      <c r="B23" s="9">
        <v>231</v>
      </c>
      <c r="C23" s="9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  <c r="O23" t="e">
        <f t="shared" si="1"/>
        <v>#DIV/0!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</row>
    <row r="24" spans="1:20" ht="15">
      <c r="A24" s="12" t="s">
        <v>44</v>
      </c>
      <c r="B24" s="9">
        <v>232</v>
      </c>
      <c r="C24" s="9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  <c r="O24" t="e">
        <f t="shared" si="1"/>
        <v>#DIV/0!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</row>
    <row r="25" spans="1:20" ht="15">
      <c r="A25" s="12" t="s">
        <v>45</v>
      </c>
      <c r="B25" s="9">
        <v>233</v>
      </c>
      <c r="C25" s="9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  <c r="O25" t="e">
        <f t="shared" si="1"/>
        <v>#DIV/0!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</row>
    <row r="26" spans="1:20" ht="30">
      <c r="A26" s="12" t="s">
        <v>46</v>
      </c>
      <c r="B26" s="9">
        <v>241</v>
      </c>
      <c r="C26" s="9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  <c r="O26" t="e">
        <f t="shared" si="1"/>
        <v>#DIV/0!</v>
      </c>
      <c r="Q26" s="18">
        <f t="shared" si="2"/>
        <v>0</v>
      </c>
      <c r="R26" s="18">
        <f t="shared" si="3"/>
        <v>0</v>
      </c>
      <c r="S26" s="18">
        <f t="shared" si="4"/>
        <v>0</v>
      </c>
      <c r="T26" s="18">
        <f t="shared" si="5"/>
        <v>0</v>
      </c>
    </row>
    <row r="27" spans="1:20" ht="15">
      <c r="A27" s="12" t="s">
        <v>44</v>
      </c>
      <c r="B27" s="9">
        <v>242</v>
      </c>
      <c r="C27" s="9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  <c r="O27" t="e">
        <f t="shared" si="1"/>
        <v>#DIV/0!</v>
      </c>
      <c r="Q27" s="18">
        <f t="shared" si="2"/>
        <v>0</v>
      </c>
      <c r="R27" s="18">
        <f t="shared" si="3"/>
        <v>0</v>
      </c>
      <c r="S27" s="18">
        <f t="shared" si="4"/>
        <v>0</v>
      </c>
      <c r="T27" s="18">
        <f t="shared" si="5"/>
        <v>0</v>
      </c>
    </row>
    <row r="28" spans="1:20" ht="15">
      <c r="A28" s="12" t="s">
        <v>45</v>
      </c>
      <c r="B28" s="9">
        <v>243</v>
      </c>
      <c r="C28" s="9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  <c r="O28" t="e">
        <f t="shared" si="1"/>
        <v>#DIV/0!</v>
      </c>
      <c r="Q28" s="18">
        <f t="shared" si="2"/>
        <v>0</v>
      </c>
      <c r="R28" s="18">
        <f t="shared" si="3"/>
        <v>0</v>
      </c>
      <c r="S28" s="18">
        <f t="shared" si="4"/>
        <v>0</v>
      </c>
      <c r="T28" s="18">
        <f t="shared" si="5"/>
        <v>0</v>
      </c>
    </row>
    <row r="29" spans="1:15" ht="15">
      <c r="A29" s="7" t="s">
        <v>29</v>
      </c>
      <c r="B29" s="9" t="s">
        <v>30</v>
      </c>
      <c r="C29" s="9" t="s">
        <v>31</v>
      </c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1">
        <v>11</v>
      </c>
      <c r="O29">
        <f t="shared" si="1"/>
        <v>333.3333333333333</v>
      </c>
    </row>
    <row r="30" spans="1:20" ht="75">
      <c r="A30" s="12" t="s">
        <v>47</v>
      </c>
      <c r="B30" s="9">
        <v>251</v>
      </c>
      <c r="C30" s="9">
        <v>14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  <c r="O30" t="e">
        <f t="shared" si="1"/>
        <v>#DIV/0!</v>
      </c>
      <c r="Q30" s="18">
        <f aca="true" t="shared" si="6" ref="Q30:Q44">F30</f>
        <v>0</v>
      </c>
      <c r="R30" s="18">
        <f aca="true" t="shared" si="7" ref="R30:R44">SUM(I30:K30)</f>
        <v>0</v>
      </c>
      <c r="S30" s="18">
        <f aca="true" t="shared" si="8" ref="S30:S44">H30</f>
        <v>0</v>
      </c>
      <c r="T30" s="18">
        <f aca="true" t="shared" si="9" ref="T30:T44">SUM(L30:N30)</f>
        <v>0</v>
      </c>
    </row>
    <row r="31" spans="1:20" ht="15">
      <c r="A31" s="12" t="s">
        <v>44</v>
      </c>
      <c r="B31" s="9">
        <v>252</v>
      </c>
      <c r="C31" s="9">
        <v>15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  <c r="O31" t="e">
        <f t="shared" si="1"/>
        <v>#DIV/0!</v>
      </c>
      <c r="Q31" s="18">
        <f t="shared" si="6"/>
        <v>0</v>
      </c>
      <c r="R31" s="18">
        <f t="shared" si="7"/>
        <v>0</v>
      </c>
      <c r="S31" s="18">
        <f t="shared" si="8"/>
        <v>0</v>
      </c>
      <c r="T31" s="18">
        <f t="shared" si="9"/>
        <v>0</v>
      </c>
    </row>
    <row r="32" spans="1:20" ht="15">
      <c r="A32" s="12" t="s">
        <v>45</v>
      </c>
      <c r="B32" s="9">
        <v>253</v>
      </c>
      <c r="C32" s="9">
        <v>16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  <c r="O32" t="e">
        <f t="shared" si="1"/>
        <v>#DIV/0!</v>
      </c>
      <c r="Q32" s="18">
        <f t="shared" si="6"/>
        <v>0</v>
      </c>
      <c r="R32" s="18">
        <f t="shared" si="7"/>
        <v>0</v>
      </c>
      <c r="S32" s="18">
        <f t="shared" si="8"/>
        <v>0</v>
      </c>
      <c r="T32" s="18">
        <f t="shared" si="9"/>
        <v>0</v>
      </c>
    </row>
    <row r="33" spans="1:20" ht="30">
      <c r="A33" s="12" t="s">
        <v>48</v>
      </c>
      <c r="B33" s="9">
        <v>261</v>
      </c>
      <c r="C33" s="9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  <c r="O33" t="e">
        <f t="shared" si="1"/>
        <v>#DIV/0!</v>
      </c>
      <c r="Q33" s="18">
        <f t="shared" si="6"/>
        <v>0</v>
      </c>
      <c r="R33" s="18">
        <f t="shared" si="7"/>
        <v>0</v>
      </c>
      <c r="S33" s="18">
        <f t="shared" si="8"/>
        <v>0</v>
      </c>
      <c r="T33" s="18">
        <f t="shared" si="9"/>
        <v>0</v>
      </c>
    </row>
    <row r="34" spans="1:20" ht="75">
      <c r="A34" s="12" t="s">
        <v>49</v>
      </c>
      <c r="B34" s="9">
        <v>271</v>
      </c>
      <c r="C34" s="9">
        <v>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  <c r="O34" t="e">
        <f t="shared" si="1"/>
        <v>#DIV/0!</v>
      </c>
      <c r="Q34" s="18">
        <f t="shared" si="6"/>
        <v>0</v>
      </c>
      <c r="R34" s="18">
        <f t="shared" si="7"/>
        <v>0</v>
      </c>
      <c r="S34" s="18">
        <f t="shared" si="8"/>
        <v>0</v>
      </c>
      <c r="T34" s="18">
        <f t="shared" si="9"/>
        <v>0</v>
      </c>
    </row>
    <row r="35" spans="1:20" ht="15">
      <c r="A35" s="12" t="s">
        <v>50</v>
      </c>
      <c r="B35" s="9">
        <v>301</v>
      </c>
      <c r="C35" s="9">
        <v>19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  <c r="O35" t="e">
        <f t="shared" si="1"/>
        <v>#DIV/0!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</row>
    <row r="36" spans="1:20" ht="15">
      <c r="A36" s="12" t="s">
        <v>51</v>
      </c>
      <c r="B36" s="9">
        <v>311</v>
      </c>
      <c r="C36" s="9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  <c r="O36" t="e">
        <f t="shared" si="1"/>
        <v>#DIV/0!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</row>
    <row r="37" spans="1:20" ht="30">
      <c r="A37" s="12" t="s">
        <v>52</v>
      </c>
      <c r="B37" s="9">
        <v>301</v>
      </c>
      <c r="C37" s="9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  <c r="O37" t="e">
        <f t="shared" si="1"/>
        <v>#DIV/0!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</row>
    <row r="38" spans="1:20" ht="15">
      <c r="A38" s="12" t="s">
        <v>51</v>
      </c>
      <c r="B38" s="9">
        <v>311</v>
      </c>
      <c r="C38" s="9">
        <v>22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  <c r="O38" t="e">
        <f t="shared" si="1"/>
        <v>#DIV/0!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</row>
    <row r="39" spans="1:20" ht="15">
      <c r="A39" s="12" t="s">
        <v>53</v>
      </c>
      <c r="B39" s="9">
        <v>401</v>
      </c>
      <c r="C39" s="9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  <c r="O39" t="e">
        <f t="shared" si="1"/>
        <v>#DIV/0!</v>
      </c>
      <c r="Q39" s="18">
        <f t="shared" si="6"/>
        <v>0</v>
      </c>
      <c r="R39" s="18">
        <f t="shared" si="7"/>
        <v>0</v>
      </c>
      <c r="S39" s="18">
        <f t="shared" si="8"/>
        <v>0</v>
      </c>
      <c r="T39" s="18">
        <f t="shared" si="9"/>
        <v>0</v>
      </c>
    </row>
    <row r="40" spans="1:20" ht="15">
      <c r="A40" s="12" t="s">
        <v>54</v>
      </c>
      <c r="B40" s="9">
        <v>411</v>
      </c>
      <c r="C40" s="9">
        <v>24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5">
        <v>0</v>
      </c>
      <c r="O40" t="e">
        <f t="shared" si="1"/>
        <v>#DIV/0!</v>
      </c>
      <c r="Q40" s="18">
        <f t="shared" si="6"/>
        <v>0</v>
      </c>
      <c r="R40" s="18">
        <f t="shared" si="7"/>
        <v>0</v>
      </c>
      <c r="S40" s="18">
        <f t="shared" si="8"/>
        <v>0</v>
      </c>
      <c r="T40" s="18">
        <f t="shared" si="9"/>
        <v>0</v>
      </c>
    </row>
    <row r="41" spans="1:20" ht="15">
      <c r="A41" s="12" t="s">
        <v>55</v>
      </c>
      <c r="B41" s="9">
        <v>421</v>
      </c>
      <c r="C41" s="9">
        <v>25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  <c r="O41" t="e">
        <f t="shared" si="1"/>
        <v>#DIV/0!</v>
      </c>
      <c r="Q41" s="18">
        <f t="shared" si="6"/>
        <v>0</v>
      </c>
      <c r="R41" s="18">
        <f t="shared" si="7"/>
        <v>0</v>
      </c>
      <c r="S41" s="18">
        <f t="shared" si="8"/>
        <v>0</v>
      </c>
      <c r="T41" s="18">
        <f t="shared" si="9"/>
        <v>0</v>
      </c>
    </row>
    <row r="42" spans="1:20" ht="15">
      <c r="A42" s="12" t="s">
        <v>56</v>
      </c>
      <c r="B42" s="9">
        <v>631</v>
      </c>
      <c r="C42" s="9">
        <v>26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  <c r="O42" t="e">
        <f t="shared" si="1"/>
        <v>#DIV/0!</v>
      </c>
      <c r="Q42" s="18">
        <f t="shared" si="6"/>
        <v>0</v>
      </c>
      <c r="R42" s="18">
        <f t="shared" si="7"/>
        <v>0</v>
      </c>
      <c r="S42" s="18">
        <f t="shared" si="8"/>
        <v>0</v>
      </c>
      <c r="T42" s="18">
        <f t="shared" si="9"/>
        <v>0</v>
      </c>
    </row>
    <row r="43" spans="1:20" ht="15">
      <c r="A43" s="12" t="s">
        <v>57</v>
      </c>
      <c r="B43" s="9">
        <v>501</v>
      </c>
      <c r="C43" s="9">
        <v>27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  <c r="O43" t="e">
        <f t="shared" si="1"/>
        <v>#DIV/0!</v>
      </c>
      <c r="Q43" s="18">
        <f t="shared" si="6"/>
        <v>0</v>
      </c>
      <c r="R43" s="18">
        <f t="shared" si="7"/>
        <v>0</v>
      </c>
      <c r="S43" s="18">
        <f t="shared" si="8"/>
        <v>0</v>
      </c>
      <c r="T43" s="18">
        <f t="shared" si="9"/>
        <v>0</v>
      </c>
    </row>
    <row r="44" spans="1:20" ht="15">
      <c r="A44" s="13" t="s">
        <v>58</v>
      </c>
      <c r="B44" s="10">
        <v>103</v>
      </c>
      <c r="C44" s="10">
        <v>28</v>
      </c>
      <c r="D44" s="4">
        <v>583</v>
      </c>
      <c r="E44" s="4">
        <v>28.6</v>
      </c>
      <c r="F44" s="4">
        <v>34604.4</v>
      </c>
      <c r="G44" s="4">
        <v>321</v>
      </c>
      <c r="H44" s="4">
        <v>1829.2</v>
      </c>
      <c r="I44" s="4">
        <v>34519.5</v>
      </c>
      <c r="J44" s="4">
        <v>0</v>
      </c>
      <c r="K44" s="4">
        <v>84.9</v>
      </c>
      <c r="L44" s="4">
        <v>1721.2</v>
      </c>
      <c r="M44" s="4">
        <v>0</v>
      </c>
      <c r="N44" s="6">
        <v>108</v>
      </c>
      <c r="O44">
        <f t="shared" si="1"/>
        <v>6595.0829045168675</v>
      </c>
      <c r="Q44" s="18">
        <f t="shared" si="6"/>
        <v>34604.4</v>
      </c>
      <c r="R44" s="18">
        <f t="shared" si="7"/>
        <v>34604.4</v>
      </c>
      <c r="S44" s="18">
        <f t="shared" si="8"/>
        <v>1829.2</v>
      </c>
      <c r="T44" s="18">
        <f t="shared" si="9"/>
        <v>1829.2</v>
      </c>
    </row>
    <row r="45" spans="2:14" ht="15">
      <c r="B45" s="20" t="s">
        <v>59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2:14" ht="15">
      <c r="B46" s="20" t="s">
        <v>60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2:14" ht="15">
      <c r="B47" s="20" t="s">
        <v>61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9" spans="1:14" ht="60" customHeight="1">
      <c r="A49" s="2" t="s">
        <v>62</v>
      </c>
      <c r="C49" s="21" t="s">
        <v>63</v>
      </c>
      <c r="D49" s="21"/>
      <c r="E49" s="21"/>
      <c r="F49" s="1"/>
      <c r="G49" s="21" t="s">
        <v>64</v>
      </c>
      <c r="H49" s="22"/>
      <c r="I49" s="22"/>
      <c r="J49" s="22"/>
      <c r="L49" s="22"/>
      <c r="M49" s="22"/>
      <c r="N49" s="22"/>
    </row>
    <row r="50" spans="2:14" ht="15">
      <c r="B50" s="14"/>
      <c r="C50" s="19" t="s">
        <v>65</v>
      </c>
      <c r="D50" s="20"/>
      <c r="E50" s="20"/>
      <c r="F50" s="14"/>
      <c r="G50" s="19" t="s">
        <v>66</v>
      </c>
      <c r="H50" s="20"/>
      <c r="I50" s="20"/>
      <c r="J50" s="20"/>
      <c r="K50" s="14"/>
      <c r="L50" s="19" t="s">
        <v>67</v>
      </c>
      <c r="M50" s="20"/>
      <c r="N50" s="20"/>
    </row>
    <row r="52" spans="3:10" ht="15">
      <c r="C52" s="21" t="s">
        <v>68</v>
      </c>
      <c r="D52" s="21"/>
      <c r="E52" s="21"/>
      <c r="F52" s="1"/>
      <c r="G52" s="21" t="s">
        <v>69</v>
      </c>
      <c r="H52" s="22"/>
      <c r="I52" s="22"/>
      <c r="J52" s="22"/>
    </row>
    <row r="53" spans="2:14" ht="15">
      <c r="B53" s="14"/>
      <c r="C53" s="23" t="s">
        <v>70</v>
      </c>
      <c r="D53" s="20"/>
      <c r="E53" s="20"/>
      <c r="F53" s="14"/>
      <c r="G53" s="19" t="s">
        <v>71</v>
      </c>
      <c r="H53" s="20"/>
      <c r="I53" s="20"/>
      <c r="J53" s="20"/>
      <c r="K53" s="14"/>
      <c r="L53" s="14"/>
      <c r="M53" s="14"/>
      <c r="N53" s="14"/>
    </row>
  </sheetData>
  <sheetProtection formatCells="0" formatColumns="0" formatRows="0" insertColumns="0" insertRows="0" insertHyperlinks="0" deleteColumns="0" deleteRows="0" sort="0" autoFilter="0" pivotTables="0"/>
  <mergeCells count="44"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2:A14"/>
    <mergeCell ref="B12:B14"/>
    <mergeCell ref="C12:C14"/>
    <mergeCell ref="D12:E12"/>
    <mergeCell ref="D13:D14"/>
    <mergeCell ref="E13:E14"/>
    <mergeCell ref="F12:H12"/>
    <mergeCell ref="F13:G13"/>
    <mergeCell ref="H13:H14"/>
    <mergeCell ref="I12:N12"/>
    <mergeCell ref="I13:K13"/>
    <mergeCell ref="L13:N13"/>
    <mergeCell ref="B45:N45"/>
    <mergeCell ref="B46:N46"/>
    <mergeCell ref="B47:N47"/>
    <mergeCell ref="C49:E49"/>
    <mergeCell ref="G49:J49"/>
    <mergeCell ref="L49:N49"/>
    <mergeCell ref="C50:E50"/>
    <mergeCell ref="G50:J50"/>
    <mergeCell ref="L50:N50"/>
    <mergeCell ref="C52:E52"/>
    <mergeCell ref="G52:J52"/>
    <mergeCell ref="C53:E53"/>
    <mergeCell ref="G53:J53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Jeka</cp:lastModifiedBy>
  <dcterms:created xsi:type="dcterms:W3CDTF">2013-10-10T10:04:42Z</dcterms:created>
  <dcterms:modified xsi:type="dcterms:W3CDTF">2013-10-11T11:43:28Z</dcterms:modified>
  <cp:category/>
  <cp:version/>
  <cp:contentType/>
  <cp:contentStatus/>
</cp:coreProperties>
</file>