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6"/>
  </bookViews>
  <sheets>
    <sheet name="сады" sheetId="1" r:id="rId1"/>
    <sheet name="школы" sheetId="2" r:id="rId2"/>
    <sheet name="доп" sheetId="3" r:id="rId3"/>
    <sheet name="сады + ЖКУ" sheetId="4" r:id="rId4"/>
    <sheet name="школы + ЖКУ" sheetId="5" r:id="rId5"/>
    <sheet name="доп + ЖКУ" sheetId="6" r:id="rId6"/>
    <sheet name="сводная" sheetId="7" r:id="rId7"/>
    <sheet name="сводная + ЖКУ" sheetId="8" r:id="rId8"/>
  </sheets>
  <definedNames>
    <definedName name="_xlnm.Print_Titles" localSheetId="2">'доп'!$5:$5</definedName>
    <definedName name="_xlnm.Print_Titles" localSheetId="5">'доп + ЖКУ'!$5:$5</definedName>
    <definedName name="_xlnm.Print_Titles" localSheetId="0">'сады'!$5:$5</definedName>
    <definedName name="_xlnm.Print_Titles" localSheetId="3">'сады + ЖКУ'!$5:$5</definedName>
    <definedName name="_xlnm.Print_Titles" localSheetId="6">'сводная'!$5:$5</definedName>
    <definedName name="_xlnm.Print_Titles" localSheetId="7">'сводная + ЖКУ'!$5:$5</definedName>
    <definedName name="_xlnm.Print_Titles" localSheetId="1">'школы'!$5:$5</definedName>
    <definedName name="_xlnm.Print_Titles" localSheetId="4">'школы + ЖКУ'!$5:$5</definedName>
    <definedName name="_xlnm.Print_Area" localSheetId="2">'доп'!$A$1:$L$15</definedName>
    <definedName name="_xlnm.Print_Area" localSheetId="5">'доп + ЖКУ'!$A$1:$L$15</definedName>
    <definedName name="_xlnm.Print_Area" localSheetId="0">'сады'!$A$1:$L$15</definedName>
    <definedName name="_xlnm.Print_Area" localSheetId="3">'сады + ЖКУ'!$A$1:$L$15</definedName>
    <definedName name="_xlnm.Print_Area" localSheetId="6">'сводная'!$A$1:$L$15</definedName>
    <definedName name="_xlnm.Print_Area" localSheetId="7">'сводная + ЖКУ'!$A$1:$L$15</definedName>
    <definedName name="_xlnm.Print_Area" localSheetId="1">'школы'!$A$1:$L$15</definedName>
    <definedName name="_xlnm.Print_Area" localSheetId="4">'школы + ЖКУ'!$A$1:$L$15</definedName>
  </definedNames>
  <calcPr fullCalcOnLoad="1"/>
</workbook>
</file>

<file path=xl/sharedStrings.xml><?xml version="1.0" encoding="utf-8"?>
<sst xmlns="http://schemas.openxmlformats.org/spreadsheetml/2006/main" count="240" uniqueCount="34">
  <si>
    <t>А</t>
  </si>
  <si>
    <t>Категория персонала</t>
  </si>
  <si>
    <t>Средняя численность работников, человек</t>
  </si>
  <si>
    <t>внешних
совмести-телей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</si>
  <si>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</si>
  <si>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</si>
  <si>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</si>
  <si>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</si>
  <si>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Фонд начисленной заработной платы работников по источникам финансирования, тыс. руб. с одним десятичным знаком</t>
  </si>
  <si>
    <t>из гр. 5 внешних совместителей</t>
  </si>
  <si>
    <t>ОМС</t>
  </si>
  <si>
    <t>Фонд начисленной заработной платы работников за отчетный период, тыс. руб. с одним десятичным знаком</t>
  </si>
  <si>
    <t>средства
от при-носящей доход деятель-ности</t>
  </si>
  <si>
    <t>за счет средств бюджетов всех уровней (субсидий)</t>
  </si>
  <si>
    <t>средний медицинский персонал</t>
  </si>
  <si>
    <t>младший медицинский персонал</t>
  </si>
  <si>
    <t>прочий персонал</t>
  </si>
  <si>
    <t>из гр. 3 списочного состава 
(без внешних совместителей)</t>
  </si>
  <si>
    <t>списочного состава 
(без внешних совместителей)</t>
  </si>
  <si>
    <t>педагогические работники дошкольных образовательных учреждений</t>
  </si>
  <si>
    <t>педагогические работники общеобразовательных учреждений</t>
  </si>
  <si>
    <t>педагогические работники образовательных учреждений дополнительного образования детей</t>
  </si>
  <si>
    <t>Всего работников</t>
  </si>
  <si>
    <t xml:space="preserve">        в том числе:
          руководитель организации</t>
  </si>
  <si>
    <t xml:space="preserve">          заместители руководителя, руководители         
          структурных подразделений и их заместители</t>
  </si>
  <si>
    <t xml:space="preserve">          из них учителя</t>
  </si>
  <si>
    <t>ЗП-образование САДЫ без ЖКУ
ЯНВАРЬ - МАЙ 2013г.</t>
  </si>
  <si>
    <t>ЗП-образование ШКОЛЫ без ЖКУ
ЯНВАРЬ - МАЙ 2013г.</t>
  </si>
  <si>
    <t>ЗП-образование ДОП без ЖКУ
ЯНВАРЬ - МАЙ 2013г.</t>
  </si>
  <si>
    <t>ЗП-образование СВОДНАЯ без ЖКУ
ЯНВАРЬ - МАЙ 2013г.</t>
  </si>
  <si>
    <t>ЗП-образование САДЫ с ЖКУ
ЯНВАРЬ - МАЙ 2013г.</t>
  </si>
  <si>
    <t>ЗП-образование ШКОЛЫ с ЖКУ
ЯНВАРЬ - МАЙ 2013г.</t>
  </si>
  <si>
    <t>ЗП-образование ДОП с ЖКУ
ЯНВАРЬ - МАЙ 2013г.</t>
  </si>
  <si>
    <t>ЗП-образование СВОДНАЯ с ЖКУ
ЯНВАРЬ - МАЙ 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</si>
</sst>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164" fontId="2" fillId="0" borderId="12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workbookViewId="0" topLeftCell="A1">
      <selection activeCell="F14" sqref="F14"/>
    </sheetView>
  </sheetViews>
  <sheetFormatPr defaultColWidth="15.625" defaultRowHeight="12.75"/>
  <cols>
    <col min="1" max="1" width="39.125" style="1" customWidth="1"/>
    <col min="2" max="2" width="8.875" style="1" customWidth="1"/>
    <col min="3" max="3" width="7.75390625" style="1" customWidth="1"/>
    <col min="4" max="4" width="10.125" style="1" customWidth="1"/>
    <col min="5" max="5" width="10.25390625" style="1" customWidth="1"/>
    <col min="6" max="6" width="10.00390625" style="1" customWidth="1"/>
    <col min="7" max="7" width="10.25390625" style="1" customWidth="1"/>
    <col min="8" max="8" width="9.75390625" style="1" customWidth="1"/>
    <col min="9" max="10" width="10.25390625" style="1" customWidth="1"/>
    <col min="11" max="11" width="9.75390625" style="1" customWidth="1"/>
    <col min="12" max="12" width="10.25390625" style="1" customWidth="1"/>
    <col min="13" max="16384" width="15.625" style="1" customWidth="1"/>
  </cols>
  <sheetData>
    <row r="1" spans="1:12" ht="41.25" customHeight="1" thickBot="1">
      <c r="A1" s="25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41.25" customHeight="1">
      <c r="A2" s="27" t="s">
        <v>1</v>
      </c>
      <c r="B2" s="30" t="s">
        <v>2</v>
      </c>
      <c r="C2" s="31"/>
      <c r="D2" s="30" t="s">
        <v>11</v>
      </c>
      <c r="E2" s="32"/>
      <c r="F2" s="31"/>
      <c r="G2" s="30" t="s">
        <v>8</v>
      </c>
      <c r="H2" s="32"/>
      <c r="I2" s="32"/>
      <c r="J2" s="32"/>
      <c r="K2" s="32"/>
      <c r="L2" s="33"/>
    </row>
    <row r="3" spans="1:12" s="2" customFormat="1" ht="36.75" customHeight="1">
      <c r="A3" s="28"/>
      <c r="B3" s="34" t="s">
        <v>4</v>
      </c>
      <c r="C3" s="34" t="s">
        <v>5</v>
      </c>
      <c r="D3" s="36" t="s">
        <v>18</v>
      </c>
      <c r="E3" s="37"/>
      <c r="F3" s="34" t="s">
        <v>3</v>
      </c>
      <c r="G3" s="36" t="s">
        <v>17</v>
      </c>
      <c r="H3" s="38"/>
      <c r="I3" s="37"/>
      <c r="J3" s="36" t="s">
        <v>9</v>
      </c>
      <c r="K3" s="38"/>
      <c r="L3" s="39"/>
    </row>
    <row r="4" spans="1:12" s="2" customFormat="1" ht="72.75" customHeight="1">
      <c r="A4" s="29"/>
      <c r="B4" s="35"/>
      <c r="C4" s="35"/>
      <c r="D4" s="5" t="s">
        <v>6</v>
      </c>
      <c r="E4" s="5" t="s">
        <v>7</v>
      </c>
      <c r="F4" s="35"/>
      <c r="G4" s="5" t="s">
        <v>13</v>
      </c>
      <c r="H4" s="5" t="s">
        <v>10</v>
      </c>
      <c r="I4" s="5" t="s">
        <v>12</v>
      </c>
      <c r="J4" s="5" t="s">
        <v>13</v>
      </c>
      <c r="K4" s="5" t="s">
        <v>10</v>
      </c>
      <c r="L4" s="12" t="s">
        <v>12</v>
      </c>
    </row>
    <row r="5" spans="1:12" s="11" customFormat="1" ht="11.25" customHeight="1">
      <c r="A5" s="13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4">
        <v>11</v>
      </c>
    </row>
    <row r="6" spans="1:12" s="3" customFormat="1" ht="14.25" customHeight="1">
      <c r="A6" s="15" t="s">
        <v>22</v>
      </c>
      <c r="B6" s="7">
        <f>SUM(B7+B8+B9+B10+B12+B13+B14+B15)</f>
        <v>772</v>
      </c>
      <c r="C6" s="7">
        <f aca="true" t="shared" si="0" ref="C6:L6">SUM(C7+C8+C9+C10+C12+C13+C14+C15)</f>
        <v>22.700000000000003</v>
      </c>
      <c r="D6" s="7">
        <f t="shared" si="0"/>
        <v>38869.1</v>
      </c>
      <c r="E6" s="7">
        <f t="shared" si="0"/>
        <v>74.5</v>
      </c>
      <c r="F6" s="7">
        <f t="shared" si="0"/>
        <v>961.9</v>
      </c>
      <c r="G6" s="7">
        <f t="shared" si="0"/>
        <v>38665.5</v>
      </c>
      <c r="H6" s="7">
        <f t="shared" si="0"/>
        <v>0</v>
      </c>
      <c r="I6" s="7">
        <f t="shared" si="0"/>
        <v>203.6</v>
      </c>
      <c r="J6" s="7">
        <f t="shared" si="0"/>
        <v>643.5</v>
      </c>
      <c r="K6" s="7">
        <f t="shared" si="0"/>
        <v>0</v>
      </c>
      <c r="L6" s="16">
        <f t="shared" si="0"/>
        <v>318.4</v>
      </c>
    </row>
    <row r="7" spans="1:12" s="3" customFormat="1" ht="21" customHeight="1">
      <c r="A7" s="17" t="s">
        <v>23</v>
      </c>
      <c r="B7" s="6">
        <v>21</v>
      </c>
      <c r="C7" s="6"/>
      <c r="D7" s="7">
        <f>G7+H7+I7</f>
        <v>2442.2</v>
      </c>
      <c r="E7" s="7"/>
      <c r="F7" s="7">
        <f>J7+K7+L7</f>
        <v>0</v>
      </c>
      <c r="G7" s="7">
        <v>2429.1</v>
      </c>
      <c r="H7" s="7"/>
      <c r="I7" s="7">
        <v>13.1</v>
      </c>
      <c r="J7" s="7"/>
      <c r="K7" s="7"/>
      <c r="L7" s="16"/>
    </row>
    <row r="8" spans="1:12" s="3" customFormat="1" ht="21.75" customHeight="1">
      <c r="A8" s="17" t="s">
        <v>24</v>
      </c>
      <c r="B8" s="6">
        <v>18</v>
      </c>
      <c r="C8" s="6"/>
      <c r="D8" s="7">
        <f aca="true" t="shared" si="1" ref="D8:D15">G8+H8+I8</f>
        <v>987.6</v>
      </c>
      <c r="E8" s="7"/>
      <c r="F8" s="7">
        <f aca="true" t="shared" si="2" ref="F8:F15">J8+K8+L8</f>
        <v>0</v>
      </c>
      <c r="G8" s="7">
        <v>986.6</v>
      </c>
      <c r="H8" s="7"/>
      <c r="I8" s="7">
        <v>1</v>
      </c>
      <c r="J8" s="7"/>
      <c r="K8" s="7"/>
      <c r="L8" s="16"/>
    </row>
    <row r="9" spans="1:12" s="3" customFormat="1" ht="23.25" customHeight="1">
      <c r="A9" s="17" t="s">
        <v>19</v>
      </c>
      <c r="B9" s="6">
        <v>339</v>
      </c>
      <c r="C9" s="6">
        <v>10.8</v>
      </c>
      <c r="D9" s="7">
        <f t="shared" si="1"/>
        <v>23035.6</v>
      </c>
      <c r="E9" s="7">
        <v>49</v>
      </c>
      <c r="F9" s="7">
        <f t="shared" si="2"/>
        <v>606.4</v>
      </c>
      <c r="G9" s="7">
        <v>22847.6</v>
      </c>
      <c r="H9" s="7"/>
      <c r="I9" s="7">
        <v>188</v>
      </c>
      <c r="J9" s="7">
        <v>371</v>
      </c>
      <c r="K9" s="7"/>
      <c r="L9" s="16">
        <v>235.4</v>
      </c>
    </row>
    <row r="10" spans="1:12" s="3" customFormat="1" ht="23.25" customHeight="1">
      <c r="A10" s="17" t="s">
        <v>20</v>
      </c>
      <c r="B10" s="6"/>
      <c r="C10" s="6"/>
      <c r="D10" s="7">
        <f t="shared" si="1"/>
        <v>0</v>
      </c>
      <c r="E10" s="7"/>
      <c r="F10" s="7">
        <f t="shared" si="2"/>
        <v>0</v>
      </c>
      <c r="G10" s="7"/>
      <c r="H10" s="7"/>
      <c r="I10" s="7"/>
      <c r="J10" s="7"/>
      <c r="K10" s="7"/>
      <c r="L10" s="16"/>
    </row>
    <row r="11" spans="1:12" s="3" customFormat="1" ht="15.75" customHeight="1">
      <c r="A11" s="18" t="s">
        <v>25</v>
      </c>
      <c r="B11" s="8"/>
      <c r="C11" s="8"/>
      <c r="D11" s="7">
        <f t="shared" si="1"/>
        <v>0</v>
      </c>
      <c r="E11" s="9"/>
      <c r="F11" s="7">
        <f t="shared" si="2"/>
        <v>0</v>
      </c>
      <c r="G11" s="9"/>
      <c r="H11" s="9"/>
      <c r="I11" s="9"/>
      <c r="J11" s="9"/>
      <c r="K11" s="9"/>
      <c r="L11" s="19"/>
    </row>
    <row r="12" spans="1:12" s="3" customFormat="1" ht="24.75" customHeight="1">
      <c r="A12" s="17" t="s">
        <v>21</v>
      </c>
      <c r="B12" s="6"/>
      <c r="C12" s="6"/>
      <c r="D12" s="7">
        <f t="shared" si="1"/>
        <v>0</v>
      </c>
      <c r="E12" s="7"/>
      <c r="F12" s="7">
        <f t="shared" si="2"/>
        <v>0</v>
      </c>
      <c r="G12" s="7"/>
      <c r="H12" s="7"/>
      <c r="I12" s="7"/>
      <c r="J12" s="7"/>
      <c r="K12" s="7"/>
      <c r="L12" s="16"/>
    </row>
    <row r="13" spans="1:12" s="4" customFormat="1" ht="12" customHeight="1">
      <c r="A13" s="18" t="s">
        <v>14</v>
      </c>
      <c r="B13" s="8"/>
      <c r="C13" s="8">
        <v>1.9</v>
      </c>
      <c r="D13" s="7">
        <f t="shared" si="1"/>
        <v>0</v>
      </c>
      <c r="E13" s="9"/>
      <c r="F13" s="7">
        <f t="shared" si="2"/>
        <v>47.1</v>
      </c>
      <c r="G13" s="9"/>
      <c r="H13" s="9"/>
      <c r="I13" s="9"/>
      <c r="J13" s="9">
        <v>47.1</v>
      </c>
      <c r="K13" s="9"/>
      <c r="L13" s="19"/>
    </row>
    <row r="14" spans="1:12" s="4" customFormat="1" ht="12" customHeight="1">
      <c r="A14" s="18" t="s">
        <v>15</v>
      </c>
      <c r="B14" s="8"/>
      <c r="C14" s="8"/>
      <c r="D14" s="7">
        <f t="shared" si="1"/>
        <v>0</v>
      </c>
      <c r="E14" s="9"/>
      <c r="F14" s="7">
        <f t="shared" si="2"/>
        <v>0</v>
      </c>
      <c r="G14" s="9"/>
      <c r="H14" s="9"/>
      <c r="I14" s="9"/>
      <c r="J14" s="9"/>
      <c r="K14" s="9"/>
      <c r="L14" s="19"/>
    </row>
    <row r="15" spans="1:12" s="4" customFormat="1" ht="12" customHeight="1" thickBot="1">
      <c r="A15" s="20" t="s">
        <v>16</v>
      </c>
      <c r="B15" s="21">
        <v>394</v>
      </c>
      <c r="C15" s="21">
        <v>10</v>
      </c>
      <c r="D15" s="24">
        <f t="shared" si="1"/>
        <v>12403.7</v>
      </c>
      <c r="E15" s="24">
        <v>25.5</v>
      </c>
      <c r="F15" s="24">
        <f t="shared" si="2"/>
        <v>308.4</v>
      </c>
      <c r="G15" s="22">
        <v>12402.2</v>
      </c>
      <c r="H15" s="22"/>
      <c r="I15" s="22">
        <v>1.5</v>
      </c>
      <c r="J15" s="22">
        <v>225.4</v>
      </c>
      <c r="K15" s="22"/>
      <c r="L15" s="23">
        <v>83</v>
      </c>
    </row>
  </sheetData>
  <sheetProtection/>
  <mergeCells count="11">
    <mergeCell ref="J3:L3"/>
    <mergeCell ref="A1:L1"/>
    <mergeCell ref="A2:A4"/>
    <mergeCell ref="B2:C2"/>
    <mergeCell ref="D2:F2"/>
    <mergeCell ref="G2:L2"/>
    <mergeCell ref="B3:B4"/>
    <mergeCell ref="C3:C4"/>
    <mergeCell ref="D3:E3"/>
    <mergeCell ref="F3:F4"/>
    <mergeCell ref="G3:I3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workbookViewId="0" topLeftCell="A1">
      <selection activeCell="F14" sqref="F14"/>
    </sheetView>
  </sheetViews>
  <sheetFormatPr defaultColWidth="15.625" defaultRowHeight="12.75"/>
  <cols>
    <col min="1" max="1" width="39.125" style="1" customWidth="1"/>
    <col min="2" max="2" width="8.875" style="1" customWidth="1"/>
    <col min="3" max="3" width="7.75390625" style="1" customWidth="1"/>
    <col min="4" max="4" width="10.125" style="1" customWidth="1"/>
    <col min="5" max="5" width="10.25390625" style="1" customWidth="1"/>
    <col min="6" max="6" width="10.00390625" style="1" customWidth="1"/>
    <col min="7" max="7" width="10.25390625" style="1" customWidth="1"/>
    <col min="8" max="8" width="9.75390625" style="1" customWidth="1"/>
    <col min="9" max="10" width="10.25390625" style="1" customWidth="1"/>
    <col min="11" max="11" width="9.75390625" style="1" customWidth="1"/>
    <col min="12" max="12" width="10.25390625" style="1" customWidth="1"/>
    <col min="13" max="16384" width="15.625" style="1" customWidth="1"/>
  </cols>
  <sheetData>
    <row r="1" spans="1:12" ht="38.25" customHeight="1" thickBot="1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41.25" customHeight="1">
      <c r="A2" s="27" t="s">
        <v>1</v>
      </c>
      <c r="B2" s="30" t="s">
        <v>2</v>
      </c>
      <c r="C2" s="31"/>
      <c r="D2" s="30" t="s">
        <v>11</v>
      </c>
      <c r="E2" s="32"/>
      <c r="F2" s="31"/>
      <c r="G2" s="30" t="s">
        <v>8</v>
      </c>
      <c r="H2" s="32"/>
      <c r="I2" s="32"/>
      <c r="J2" s="32"/>
      <c r="K2" s="32"/>
      <c r="L2" s="33"/>
    </row>
    <row r="3" spans="1:12" s="2" customFormat="1" ht="36.75" customHeight="1">
      <c r="A3" s="28"/>
      <c r="B3" s="34" t="s">
        <v>4</v>
      </c>
      <c r="C3" s="34" t="s">
        <v>5</v>
      </c>
      <c r="D3" s="36" t="s">
        <v>18</v>
      </c>
      <c r="E3" s="37"/>
      <c r="F3" s="34" t="s">
        <v>3</v>
      </c>
      <c r="G3" s="36" t="s">
        <v>17</v>
      </c>
      <c r="H3" s="38"/>
      <c r="I3" s="37"/>
      <c r="J3" s="36" t="s">
        <v>9</v>
      </c>
      <c r="K3" s="38"/>
      <c r="L3" s="39"/>
    </row>
    <row r="4" spans="1:12" s="2" customFormat="1" ht="72.75" customHeight="1">
      <c r="A4" s="29"/>
      <c r="B4" s="35"/>
      <c r="C4" s="35"/>
      <c r="D4" s="5" t="s">
        <v>6</v>
      </c>
      <c r="E4" s="5" t="s">
        <v>7</v>
      </c>
      <c r="F4" s="35"/>
      <c r="G4" s="5" t="s">
        <v>13</v>
      </c>
      <c r="H4" s="5" t="s">
        <v>10</v>
      </c>
      <c r="I4" s="5" t="s">
        <v>12</v>
      </c>
      <c r="J4" s="5" t="s">
        <v>13</v>
      </c>
      <c r="K4" s="5" t="s">
        <v>10</v>
      </c>
      <c r="L4" s="12" t="s">
        <v>12</v>
      </c>
    </row>
    <row r="5" spans="1:12" s="11" customFormat="1" ht="11.25" customHeight="1">
      <c r="A5" s="13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4">
        <v>11</v>
      </c>
    </row>
    <row r="6" spans="1:12" s="3" customFormat="1" ht="14.25" customHeight="1">
      <c r="A6" s="15" t="s">
        <v>22</v>
      </c>
      <c r="B6" s="7">
        <f>SUM(B7+B8+B9+B10+B12+B13+B14+B15)</f>
        <v>827</v>
      </c>
      <c r="C6" s="7">
        <f aca="true" t="shared" si="0" ref="C6:L6">SUM(C7+C8+C9+C10+C12+C13+C14+C15)</f>
        <v>53.1</v>
      </c>
      <c r="D6" s="7">
        <f t="shared" si="0"/>
        <v>63580.200000000004</v>
      </c>
      <c r="E6" s="7">
        <f t="shared" si="0"/>
        <v>7015.300000000001</v>
      </c>
      <c r="F6" s="7">
        <f t="shared" si="0"/>
        <v>2845.3</v>
      </c>
      <c r="G6" s="7">
        <f t="shared" si="0"/>
        <v>63246.2</v>
      </c>
      <c r="H6" s="7">
        <f t="shared" si="0"/>
        <v>0</v>
      </c>
      <c r="I6" s="7">
        <f t="shared" si="0"/>
        <v>334</v>
      </c>
      <c r="J6" s="7">
        <f t="shared" si="0"/>
        <v>2836.3</v>
      </c>
      <c r="K6" s="7">
        <f t="shared" si="0"/>
        <v>0</v>
      </c>
      <c r="L6" s="16">
        <f t="shared" si="0"/>
        <v>9</v>
      </c>
    </row>
    <row r="7" spans="1:12" s="3" customFormat="1" ht="21" customHeight="1">
      <c r="A7" s="17" t="s">
        <v>23</v>
      </c>
      <c r="B7" s="6">
        <v>28</v>
      </c>
      <c r="C7" s="6"/>
      <c r="D7" s="7">
        <f>G7+H7+I7</f>
        <v>4402.400000000001</v>
      </c>
      <c r="E7" s="7">
        <v>827.2</v>
      </c>
      <c r="F7" s="7">
        <f>J7+K7+L7</f>
        <v>0</v>
      </c>
      <c r="G7" s="7">
        <v>4387.3</v>
      </c>
      <c r="H7" s="7"/>
      <c r="I7" s="7">
        <v>15.1</v>
      </c>
      <c r="J7" s="7"/>
      <c r="K7" s="7"/>
      <c r="L7" s="16"/>
    </row>
    <row r="8" spans="1:12" s="3" customFormat="1" ht="21.75" customHeight="1">
      <c r="A8" s="17" t="s">
        <v>24</v>
      </c>
      <c r="B8" s="6">
        <v>52</v>
      </c>
      <c r="C8" s="6">
        <v>1.1</v>
      </c>
      <c r="D8" s="7">
        <f aca="true" t="shared" si="1" ref="D8:D15">G8+H8+I8</f>
        <v>7033.1</v>
      </c>
      <c r="E8" s="7">
        <v>2027.1</v>
      </c>
      <c r="F8" s="7">
        <f aca="true" t="shared" si="2" ref="F8:F15">J8+K8+L8</f>
        <v>35.4</v>
      </c>
      <c r="G8" s="7">
        <v>7010.5</v>
      </c>
      <c r="H8" s="7"/>
      <c r="I8" s="7">
        <v>22.6</v>
      </c>
      <c r="J8" s="7">
        <v>35.4</v>
      </c>
      <c r="K8" s="7"/>
      <c r="L8" s="16"/>
    </row>
    <row r="9" spans="1:12" s="3" customFormat="1" ht="23.25" customHeight="1">
      <c r="A9" s="17" t="s">
        <v>19</v>
      </c>
      <c r="B9" s="6"/>
      <c r="C9" s="6"/>
      <c r="D9" s="7">
        <f t="shared" si="1"/>
        <v>0</v>
      </c>
      <c r="E9" s="7"/>
      <c r="F9" s="7">
        <f t="shared" si="2"/>
        <v>0</v>
      </c>
      <c r="G9" s="7"/>
      <c r="H9" s="7"/>
      <c r="I9" s="7"/>
      <c r="J9" s="7"/>
      <c r="K9" s="7"/>
      <c r="L9" s="16"/>
    </row>
    <row r="10" spans="1:12" s="3" customFormat="1" ht="23.25" customHeight="1">
      <c r="A10" s="17" t="s">
        <v>20</v>
      </c>
      <c r="B10" s="6">
        <v>572</v>
      </c>
      <c r="C10" s="6">
        <v>40.1</v>
      </c>
      <c r="D10" s="7">
        <f t="shared" si="1"/>
        <v>46090.4</v>
      </c>
      <c r="E10" s="7">
        <v>4009.9</v>
      </c>
      <c r="F10" s="7">
        <f t="shared" si="2"/>
        <v>2426.6</v>
      </c>
      <c r="G10" s="7">
        <v>45859.9</v>
      </c>
      <c r="H10" s="7"/>
      <c r="I10" s="7">
        <v>230.5</v>
      </c>
      <c r="J10" s="7">
        <v>2417.6</v>
      </c>
      <c r="K10" s="7"/>
      <c r="L10" s="16">
        <v>9</v>
      </c>
    </row>
    <row r="11" spans="1:12" s="3" customFormat="1" ht="15.75" customHeight="1">
      <c r="A11" s="18" t="s">
        <v>25</v>
      </c>
      <c r="B11" s="8">
        <v>473</v>
      </c>
      <c r="C11" s="8">
        <v>28.7</v>
      </c>
      <c r="D11" s="7">
        <f t="shared" si="1"/>
        <v>38803.9</v>
      </c>
      <c r="E11" s="9">
        <v>2943.5</v>
      </c>
      <c r="F11" s="7">
        <f t="shared" si="2"/>
        <v>1841.7</v>
      </c>
      <c r="G11" s="9">
        <v>38635.3</v>
      </c>
      <c r="H11" s="9"/>
      <c r="I11" s="9">
        <v>168.6</v>
      </c>
      <c r="J11" s="9">
        <v>1841.7</v>
      </c>
      <c r="K11" s="9"/>
      <c r="L11" s="19"/>
    </row>
    <row r="12" spans="1:12" s="3" customFormat="1" ht="24.75" customHeight="1">
      <c r="A12" s="17" t="s">
        <v>21</v>
      </c>
      <c r="B12" s="6"/>
      <c r="C12" s="6"/>
      <c r="D12" s="7">
        <f t="shared" si="1"/>
        <v>0</v>
      </c>
      <c r="E12" s="7"/>
      <c r="F12" s="7">
        <f t="shared" si="2"/>
        <v>0</v>
      </c>
      <c r="G12" s="7"/>
      <c r="H12" s="7"/>
      <c r="I12" s="7"/>
      <c r="J12" s="7"/>
      <c r="K12" s="7"/>
      <c r="L12" s="16"/>
    </row>
    <row r="13" spans="1:12" s="4" customFormat="1" ht="12" customHeight="1">
      <c r="A13" s="18" t="s">
        <v>14</v>
      </c>
      <c r="B13" s="8"/>
      <c r="C13" s="8"/>
      <c r="D13" s="7">
        <f t="shared" si="1"/>
        <v>0</v>
      </c>
      <c r="E13" s="9"/>
      <c r="F13" s="7">
        <f t="shared" si="2"/>
        <v>0</v>
      </c>
      <c r="G13" s="9"/>
      <c r="H13" s="9"/>
      <c r="I13" s="9"/>
      <c r="J13" s="9"/>
      <c r="K13" s="9"/>
      <c r="L13" s="19"/>
    </row>
    <row r="14" spans="1:12" s="4" customFormat="1" ht="12" customHeight="1">
      <c r="A14" s="18" t="s">
        <v>15</v>
      </c>
      <c r="B14" s="8"/>
      <c r="C14" s="8"/>
      <c r="D14" s="7">
        <f t="shared" si="1"/>
        <v>0</v>
      </c>
      <c r="E14" s="9"/>
      <c r="F14" s="7">
        <f t="shared" si="2"/>
        <v>0</v>
      </c>
      <c r="G14" s="9"/>
      <c r="H14" s="9"/>
      <c r="I14" s="9"/>
      <c r="J14" s="9"/>
      <c r="K14" s="9"/>
      <c r="L14" s="19"/>
    </row>
    <row r="15" spans="1:12" s="4" customFormat="1" ht="12" customHeight="1" thickBot="1">
      <c r="A15" s="20" t="s">
        <v>16</v>
      </c>
      <c r="B15" s="21">
        <v>175</v>
      </c>
      <c r="C15" s="21">
        <v>11.9</v>
      </c>
      <c r="D15" s="24">
        <f t="shared" si="1"/>
        <v>6054.3</v>
      </c>
      <c r="E15" s="24">
        <v>151.1</v>
      </c>
      <c r="F15" s="24">
        <f t="shared" si="2"/>
        <v>383.3</v>
      </c>
      <c r="G15" s="22">
        <v>5988.5</v>
      </c>
      <c r="H15" s="22"/>
      <c r="I15" s="22">
        <v>65.8</v>
      </c>
      <c r="J15" s="22">
        <v>383.3</v>
      </c>
      <c r="K15" s="22"/>
      <c r="L15" s="23"/>
    </row>
  </sheetData>
  <sheetProtection/>
  <mergeCells count="11">
    <mergeCell ref="A1:L1"/>
    <mergeCell ref="A2:A4"/>
    <mergeCell ref="B2:C2"/>
    <mergeCell ref="D2:F2"/>
    <mergeCell ref="G2:L2"/>
    <mergeCell ref="B3:B4"/>
    <mergeCell ref="C3:C4"/>
    <mergeCell ref="D3:E3"/>
    <mergeCell ref="F3:F4"/>
    <mergeCell ref="G3:I3"/>
    <mergeCell ref="J3:L3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workbookViewId="0" topLeftCell="A1">
      <selection activeCell="F14" sqref="F14"/>
    </sheetView>
  </sheetViews>
  <sheetFormatPr defaultColWidth="15.625" defaultRowHeight="12.75"/>
  <cols>
    <col min="1" max="1" width="39.125" style="1" customWidth="1"/>
    <col min="2" max="2" width="8.875" style="1" customWidth="1"/>
    <col min="3" max="3" width="7.75390625" style="1" customWidth="1"/>
    <col min="4" max="4" width="10.125" style="1" customWidth="1"/>
    <col min="5" max="5" width="10.25390625" style="1" customWidth="1"/>
    <col min="6" max="6" width="10.00390625" style="1" customWidth="1"/>
    <col min="7" max="7" width="10.25390625" style="1" customWidth="1"/>
    <col min="8" max="8" width="9.75390625" style="1" customWidth="1"/>
    <col min="9" max="10" width="10.25390625" style="1" customWidth="1"/>
    <col min="11" max="11" width="9.75390625" style="1" customWidth="1"/>
    <col min="12" max="12" width="10.25390625" style="1" customWidth="1"/>
    <col min="13" max="16384" width="15.625" style="1" customWidth="1"/>
  </cols>
  <sheetData>
    <row r="1" spans="1:12" ht="41.25" customHeight="1" thickBot="1">
      <c r="A1" s="25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41.25" customHeight="1">
      <c r="A2" s="27" t="s">
        <v>1</v>
      </c>
      <c r="B2" s="30" t="s">
        <v>2</v>
      </c>
      <c r="C2" s="31"/>
      <c r="D2" s="30" t="s">
        <v>11</v>
      </c>
      <c r="E2" s="32"/>
      <c r="F2" s="31"/>
      <c r="G2" s="30" t="s">
        <v>8</v>
      </c>
      <c r="H2" s="32"/>
      <c r="I2" s="32"/>
      <c r="J2" s="32"/>
      <c r="K2" s="32"/>
      <c r="L2" s="33"/>
    </row>
    <row r="3" spans="1:12" s="2" customFormat="1" ht="36.75" customHeight="1">
      <c r="A3" s="28"/>
      <c r="B3" s="34" t="s">
        <v>4</v>
      </c>
      <c r="C3" s="34" t="s">
        <v>5</v>
      </c>
      <c r="D3" s="36" t="s">
        <v>18</v>
      </c>
      <c r="E3" s="37"/>
      <c r="F3" s="34" t="s">
        <v>3</v>
      </c>
      <c r="G3" s="36" t="s">
        <v>17</v>
      </c>
      <c r="H3" s="38"/>
      <c r="I3" s="37"/>
      <c r="J3" s="36" t="s">
        <v>9</v>
      </c>
      <c r="K3" s="38"/>
      <c r="L3" s="39"/>
    </row>
    <row r="4" spans="1:12" s="2" customFormat="1" ht="72.75" customHeight="1">
      <c r="A4" s="29"/>
      <c r="B4" s="35"/>
      <c r="C4" s="35"/>
      <c r="D4" s="5" t="s">
        <v>6</v>
      </c>
      <c r="E4" s="5" t="s">
        <v>7</v>
      </c>
      <c r="F4" s="35"/>
      <c r="G4" s="5" t="s">
        <v>13</v>
      </c>
      <c r="H4" s="5" t="s">
        <v>10</v>
      </c>
      <c r="I4" s="5" t="s">
        <v>12</v>
      </c>
      <c r="J4" s="5" t="s">
        <v>13</v>
      </c>
      <c r="K4" s="5" t="s">
        <v>10</v>
      </c>
      <c r="L4" s="12" t="s">
        <v>12</v>
      </c>
    </row>
    <row r="5" spans="1:12" s="11" customFormat="1" ht="11.25" customHeight="1">
      <c r="A5" s="13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4">
        <v>11</v>
      </c>
    </row>
    <row r="6" spans="1:12" s="3" customFormat="1" ht="14.25" customHeight="1">
      <c r="A6" s="15" t="s">
        <v>22</v>
      </c>
      <c r="B6" s="7">
        <f>SUM(B7+B8+B9+B10+B12+B13+B14+B15)</f>
        <v>71</v>
      </c>
      <c r="C6" s="7">
        <f aca="true" t="shared" si="0" ref="C6:L6">SUM(C7+C8+C9+C10+C12+C13+C14+C15)</f>
        <v>19.1</v>
      </c>
      <c r="D6" s="7">
        <f t="shared" si="0"/>
        <v>2982.4</v>
      </c>
      <c r="E6" s="7">
        <f t="shared" si="0"/>
        <v>48</v>
      </c>
      <c r="F6" s="7">
        <f t="shared" si="0"/>
        <v>605.6</v>
      </c>
      <c r="G6" s="7">
        <f t="shared" si="0"/>
        <v>2982.4</v>
      </c>
      <c r="H6" s="7">
        <f t="shared" si="0"/>
        <v>0</v>
      </c>
      <c r="I6" s="7">
        <f t="shared" si="0"/>
        <v>0</v>
      </c>
      <c r="J6" s="7">
        <f t="shared" si="0"/>
        <v>605.6</v>
      </c>
      <c r="K6" s="7">
        <f t="shared" si="0"/>
        <v>0</v>
      </c>
      <c r="L6" s="16">
        <f t="shared" si="0"/>
        <v>0</v>
      </c>
    </row>
    <row r="7" spans="1:12" s="3" customFormat="1" ht="21" customHeight="1">
      <c r="A7" s="17" t="s">
        <v>23</v>
      </c>
      <c r="B7" s="6">
        <v>6</v>
      </c>
      <c r="C7" s="6"/>
      <c r="D7" s="7">
        <f>G7+H7+I7</f>
        <v>624.2</v>
      </c>
      <c r="E7" s="7">
        <v>30</v>
      </c>
      <c r="F7" s="7">
        <f>J7+K7+L7</f>
        <v>0</v>
      </c>
      <c r="G7" s="7">
        <v>624.2</v>
      </c>
      <c r="H7" s="7"/>
      <c r="I7" s="7"/>
      <c r="J7" s="7"/>
      <c r="K7" s="7"/>
      <c r="L7" s="16"/>
    </row>
    <row r="8" spans="1:12" s="3" customFormat="1" ht="21.75" customHeight="1">
      <c r="A8" s="17" t="s">
        <v>24</v>
      </c>
      <c r="B8" s="6">
        <v>2</v>
      </c>
      <c r="C8" s="6"/>
      <c r="D8" s="7">
        <f aca="true" t="shared" si="1" ref="D8:D15">G8+H8+I8</f>
        <v>101.6</v>
      </c>
      <c r="E8" s="7"/>
      <c r="F8" s="7">
        <f aca="true" t="shared" si="2" ref="F8:F15">J8+K8+L8</f>
        <v>0</v>
      </c>
      <c r="G8" s="7">
        <v>101.6</v>
      </c>
      <c r="H8" s="7"/>
      <c r="I8" s="7"/>
      <c r="J8" s="7"/>
      <c r="K8" s="7"/>
      <c r="L8" s="16"/>
    </row>
    <row r="9" spans="1:12" s="3" customFormat="1" ht="23.25" customHeight="1">
      <c r="A9" s="17" t="s">
        <v>19</v>
      </c>
      <c r="B9" s="6"/>
      <c r="C9" s="6"/>
      <c r="D9" s="7">
        <f t="shared" si="1"/>
        <v>0</v>
      </c>
      <c r="E9" s="7"/>
      <c r="F9" s="7">
        <f t="shared" si="2"/>
        <v>0</v>
      </c>
      <c r="G9" s="7"/>
      <c r="H9" s="7"/>
      <c r="I9" s="7"/>
      <c r="J9" s="7"/>
      <c r="K9" s="7"/>
      <c r="L9" s="16"/>
    </row>
    <row r="10" spans="1:12" s="3" customFormat="1" ht="23.25" customHeight="1">
      <c r="A10" s="17" t="s">
        <v>20</v>
      </c>
      <c r="B10" s="6"/>
      <c r="C10" s="6"/>
      <c r="D10" s="7">
        <f t="shared" si="1"/>
        <v>0</v>
      </c>
      <c r="E10" s="7"/>
      <c r="F10" s="7">
        <f t="shared" si="2"/>
        <v>0</v>
      </c>
      <c r="G10" s="7"/>
      <c r="H10" s="7"/>
      <c r="I10" s="7"/>
      <c r="J10" s="7"/>
      <c r="K10" s="7"/>
      <c r="L10" s="16"/>
    </row>
    <row r="11" spans="1:12" s="3" customFormat="1" ht="15.75" customHeight="1">
      <c r="A11" s="18" t="s">
        <v>25</v>
      </c>
      <c r="B11" s="8"/>
      <c r="C11" s="8"/>
      <c r="D11" s="7">
        <f t="shared" si="1"/>
        <v>0</v>
      </c>
      <c r="E11" s="9"/>
      <c r="F11" s="7">
        <f t="shared" si="2"/>
        <v>0</v>
      </c>
      <c r="G11" s="9"/>
      <c r="H11" s="9"/>
      <c r="I11" s="9"/>
      <c r="J11" s="9"/>
      <c r="K11" s="9"/>
      <c r="L11" s="19"/>
    </row>
    <row r="12" spans="1:12" s="3" customFormat="1" ht="24.75" customHeight="1">
      <c r="A12" s="17" t="s">
        <v>21</v>
      </c>
      <c r="B12" s="6">
        <v>30</v>
      </c>
      <c r="C12" s="6">
        <v>12.6</v>
      </c>
      <c r="D12" s="7">
        <f t="shared" si="1"/>
        <v>1220.8</v>
      </c>
      <c r="E12" s="7">
        <v>14.5</v>
      </c>
      <c r="F12" s="7">
        <f t="shared" si="2"/>
        <v>413.8</v>
      </c>
      <c r="G12" s="7">
        <v>1220.8</v>
      </c>
      <c r="H12" s="7"/>
      <c r="I12" s="7"/>
      <c r="J12" s="7">
        <v>413.8</v>
      </c>
      <c r="K12" s="7"/>
      <c r="L12" s="16"/>
    </row>
    <row r="13" spans="1:12" s="4" customFormat="1" ht="12" customHeight="1">
      <c r="A13" s="18" t="s">
        <v>14</v>
      </c>
      <c r="B13" s="8">
        <v>2</v>
      </c>
      <c r="C13" s="8">
        <v>0.1</v>
      </c>
      <c r="D13" s="7">
        <f t="shared" si="1"/>
        <v>57.4</v>
      </c>
      <c r="E13" s="9"/>
      <c r="F13" s="7">
        <f t="shared" si="2"/>
        <v>3.1</v>
      </c>
      <c r="G13" s="9">
        <v>57.4</v>
      </c>
      <c r="H13" s="9"/>
      <c r="I13" s="9"/>
      <c r="J13" s="9">
        <v>3.1</v>
      </c>
      <c r="K13" s="9"/>
      <c r="L13" s="19"/>
    </row>
    <row r="14" spans="1:12" s="4" customFormat="1" ht="12" customHeight="1">
      <c r="A14" s="18" t="s">
        <v>15</v>
      </c>
      <c r="B14" s="8"/>
      <c r="C14" s="8"/>
      <c r="D14" s="7">
        <f t="shared" si="1"/>
        <v>0</v>
      </c>
      <c r="E14" s="9"/>
      <c r="F14" s="7">
        <f t="shared" si="2"/>
        <v>0</v>
      </c>
      <c r="G14" s="9"/>
      <c r="H14" s="9"/>
      <c r="I14" s="9"/>
      <c r="J14" s="9"/>
      <c r="K14" s="9"/>
      <c r="L14" s="19"/>
    </row>
    <row r="15" spans="1:12" s="4" customFormat="1" ht="12" customHeight="1" thickBot="1">
      <c r="A15" s="20" t="s">
        <v>16</v>
      </c>
      <c r="B15" s="21">
        <v>31</v>
      </c>
      <c r="C15" s="21">
        <v>6.4</v>
      </c>
      <c r="D15" s="24">
        <f t="shared" si="1"/>
        <v>978.4</v>
      </c>
      <c r="E15" s="24">
        <v>3.5</v>
      </c>
      <c r="F15" s="24">
        <f t="shared" si="2"/>
        <v>188.7</v>
      </c>
      <c r="G15" s="22">
        <v>978.4</v>
      </c>
      <c r="H15" s="22"/>
      <c r="I15" s="22"/>
      <c r="J15" s="22">
        <v>188.7</v>
      </c>
      <c r="K15" s="22"/>
      <c r="L15" s="23"/>
    </row>
  </sheetData>
  <sheetProtection/>
  <mergeCells count="11">
    <mergeCell ref="A1:L1"/>
    <mergeCell ref="A2:A4"/>
    <mergeCell ref="B2:C2"/>
    <mergeCell ref="D2:F2"/>
    <mergeCell ref="G2:L2"/>
    <mergeCell ref="B3:B4"/>
    <mergeCell ref="C3:C4"/>
    <mergeCell ref="D3:E3"/>
    <mergeCell ref="F3:F4"/>
    <mergeCell ref="G3:I3"/>
    <mergeCell ref="J3:L3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workbookViewId="0" topLeftCell="A1">
      <selection activeCell="F14" sqref="F14"/>
    </sheetView>
  </sheetViews>
  <sheetFormatPr defaultColWidth="15.625" defaultRowHeight="12.75"/>
  <cols>
    <col min="1" max="1" width="39.125" style="1" customWidth="1"/>
    <col min="2" max="2" width="8.875" style="1" customWidth="1"/>
    <col min="3" max="3" width="7.75390625" style="1" customWidth="1"/>
    <col min="4" max="4" width="10.125" style="1" customWidth="1"/>
    <col min="5" max="5" width="10.25390625" style="1" customWidth="1"/>
    <col min="6" max="6" width="10.00390625" style="1" customWidth="1"/>
    <col min="7" max="7" width="10.25390625" style="1" customWidth="1"/>
    <col min="8" max="8" width="9.75390625" style="1" customWidth="1"/>
    <col min="9" max="10" width="10.25390625" style="1" customWidth="1"/>
    <col min="11" max="11" width="9.75390625" style="1" customWidth="1"/>
    <col min="12" max="12" width="10.25390625" style="1" customWidth="1"/>
    <col min="13" max="16384" width="15.625" style="1" customWidth="1"/>
  </cols>
  <sheetData>
    <row r="1" spans="1:12" ht="38.25" customHeight="1" thickBot="1">
      <c r="A1" s="25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41.25" customHeight="1">
      <c r="A2" s="27" t="s">
        <v>1</v>
      </c>
      <c r="B2" s="30" t="s">
        <v>2</v>
      </c>
      <c r="C2" s="31"/>
      <c r="D2" s="30" t="s">
        <v>11</v>
      </c>
      <c r="E2" s="32"/>
      <c r="F2" s="31"/>
      <c r="G2" s="30" t="s">
        <v>8</v>
      </c>
      <c r="H2" s="32"/>
      <c r="I2" s="32"/>
      <c r="J2" s="32"/>
      <c r="K2" s="32"/>
      <c r="L2" s="33"/>
    </row>
    <row r="3" spans="1:12" s="2" customFormat="1" ht="36.75" customHeight="1">
      <c r="A3" s="28"/>
      <c r="B3" s="34" t="s">
        <v>4</v>
      </c>
      <c r="C3" s="34" t="s">
        <v>5</v>
      </c>
      <c r="D3" s="36" t="s">
        <v>18</v>
      </c>
      <c r="E3" s="37"/>
      <c r="F3" s="34" t="s">
        <v>3</v>
      </c>
      <c r="G3" s="36" t="s">
        <v>17</v>
      </c>
      <c r="H3" s="38"/>
      <c r="I3" s="37"/>
      <c r="J3" s="36" t="s">
        <v>9</v>
      </c>
      <c r="K3" s="38"/>
      <c r="L3" s="39"/>
    </row>
    <row r="4" spans="1:12" s="2" customFormat="1" ht="72.75" customHeight="1">
      <c r="A4" s="29"/>
      <c r="B4" s="35"/>
      <c r="C4" s="35"/>
      <c r="D4" s="5" t="s">
        <v>6</v>
      </c>
      <c r="E4" s="5" t="s">
        <v>7</v>
      </c>
      <c r="F4" s="35"/>
      <c r="G4" s="5" t="s">
        <v>13</v>
      </c>
      <c r="H4" s="5" t="s">
        <v>10</v>
      </c>
      <c r="I4" s="5" t="s">
        <v>12</v>
      </c>
      <c r="J4" s="5" t="s">
        <v>13</v>
      </c>
      <c r="K4" s="5" t="s">
        <v>10</v>
      </c>
      <c r="L4" s="12" t="s">
        <v>12</v>
      </c>
    </row>
    <row r="5" spans="1:12" s="11" customFormat="1" ht="11.25" customHeight="1">
      <c r="A5" s="13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4">
        <v>11</v>
      </c>
    </row>
    <row r="6" spans="1:12" s="3" customFormat="1" ht="14.25" customHeight="1">
      <c r="A6" s="15" t="s">
        <v>22</v>
      </c>
      <c r="B6" s="7">
        <f>SUM(B7+B8+B9+B10+B12+B13+B14+B15)</f>
        <v>772</v>
      </c>
      <c r="C6" s="7">
        <f aca="true" t="shared" si="0" ref="C6:L6">SUM(C7+C8+C9+C10+C12+C13+C14+C15)</f>
        <v>22.700000000000003</v>
      </c>
      <c r="D6" s="7">
        <f t="shared" si="0"/>
        <v>42288.9</v>
      </c>
      <c r="E6" s="7">
        <f t="shared" si="0"/>
        <v>74.5</v>
      </c>
      <c r="F6" s="7">
        <f t="shared" si="0"/>
        <v>970.6</v>
      </c>
      <c r="G6" s="7">
        <f t="shared" si="0"/>
        <v>42085.3</v>
      </c>
      <c r="H6" s="7">
        <f t="shared" si="0"/>
        <v>0</v>
      </c>
      <c r="I6" s="7">
        <f t="shared" si="0"/>
        <v>203.6</v>
      </c>
      <c r="J6" s="7">
        <f t="shared" si="0"/>
        <v>652.2</v>
      </c>
      <c r="K6" s="7">
        <f t="shared" si="0"/>
        <v>0</v>
      </c>
      <c r="L6" s="16">
        <f t="shared" si="0"/>
        <v>318.4</v>
      </c>
    </row>
    <row r="7" spans="1:12" s="3" customFormat="1" ht="21" customHeight="1">
      <c r="A7" s="17" t="s">
        <v>23</v>
      </c>
      <c r="B7" s="6">
        <f>сады!B7</f>
        <v>21</v>
      </c>
      <c r="C7" s="6">
        <f>сады!C7</f>
        <v>0</v>
      </c>
      <c r="D7" s="7">
        <f>G7+H7+I7</f>
        <v>2641.7</v>
      </c>
      <c r="E7" s="7">
        <f>сады!E7</f>
        <v>0</v>
      </c>
      <c r="F7" s="7">
        <f>J7+K7+L7</f>
        <v>0</v>
      </c>
      <c r="G7" s="7">
        <v>2628.6</v>
      </c>
      <c r="H7" s="7"/>
      <c r="I7" s="7">
        <v>13.1</v>
      </c>
      <c r="J7" s="7"/>
      <c r="K7" s="7"/>
      <c r="L7" s="16"/>
    </row>
    <row r="8" spans="1:12" s="3" customFormat="1" ht="21.75" customHeight="1">
      <c r="A8" s="17" t="s">
        <v>24</v>
      </c>
      <c r="B8" s="6">
        <f>сады!B8</f>
        <v>18</v>
      </c>
      <c r="C8" s="6">
        <f>сады!C8</f>
        <v>0</v>
      </c>
      <c r="D8" s="7">
        <f aca="true" t="shared" si="1" ref="D8:D15">G8+H8+I8</f>
        <v>1000.9</v>
      </c>
      <c r="E8" s="7">
        <f>сады!E8</f>
        <v>0</v>
      </c>
      <c r="F8" s="7">
        <f aca="true" t="shared" si="2" ref="F8:F15">J8+K8+L8</f>
        <v>0</v>
      </c>
      <c r="G8" s="7">
        <v>999.9</v>
      </c>
      <c r="H8" s="7"/>
      <c r="I8" s="7">
        <v>1</v>
      </c>
      <c r="J8" s="7"/>
      <c r="K8" s="7"/>
      <c r="L8" s="16"/>
    </row>
    <row r="9" spans="1:12" s="3" customFormat="1" ht="23.25" customHeight="1">
      <c r="A9" s="17" t="s">
        <v>19</v>
      </c>
      <c r="B9" s="6">
        <f>сады!B9</f>
        <v>339</v>
      </c>
      <c r="C9" s="6">
        <f>сады!C9</f>
        <v>10.8</v>
      </c>
      <c r="D9" s="7">
        <f t="shared" si="1"/>
        <v>26168.4</v>
      </c>
      <c r="E9" s="7">
        <f>сады!E9</f>
        <v>49</v>
      </c>
      <c r="F9" s="7">
        <f t="shared" si="2"/>
        <v>606.4</v>
      </c>
      <c r="G9" s="7">
        <v>25980.4</v>
      </c>
      <c r="H9" s="7"/>
      <c r="I9" s="7">
        <v>188</v>
      </c>
      <c r="J9" s="7">
        <v>371</v>
      </c>
      <c r="K9" s="7"/>
      <c r="L9" s="16">
        <v>235.4</v>
      </c>
    </row>
    <row r="10" spans="1:12" s="3" customFormat="1" ht="23.25" customHeight="1">
      <c r="A10" s="17" t="s">
        <v>20</v>
      </c>
      <c r="B10" s="6">
        <f>сады!B10</f>
        <v>0</v>
      </c>
      <c r="C10" s="6">
        <f>сады!C10</f>
        <v>0</v>
      </c>
      <c r="D10" s="7">
        <f t="shared" si="1"/>
        <v>0</v>
      </c>
      <c r="E10" s="7">
        <f>сады!E10</f>
        <v>0</v>
      </c>
      <c r="F10" s="7">
        <f t="shared" si="2"/>
        <v>0</v>
      </c>
      <c r="G10" s="7"/>
      <c r="H10" s="7"/>
      <c r="I10" s="7"/>
      <c r="J10" s="7"/>
      <c r="K10" s="7"/>
      <c r="L10" s="16"/>
    </row>
    <row r="11" spans="1:12" s="3" customFormat="1" ht="15.75" customHeight="1">
      <c r="A11" s="18" t="s">
        <v>25</v>
      </c>
      <c r="B11" s="6">
        <f>сады!B11</f>
        <v>0</v>
      </c>
      <c r="C11" s="6">
        <f>сады!C11</f>
        <v>0</v>
      </c>
      <c r="D11" s="7">
        <f t="shared" si="1"/>
        <v>0</v>
      </c>
      <c r="E11" s="7">
        <f>сады!E11</f>
        <v>0</v>
      </c>
      <c r="F11" s="7">
        <f t="shared" si="2"/>
        <v>0</v>
      </c>
      <c r="G11" s="9"/>
      <c r="H11" s="9"/>
      <c r="I11" s="9"/>
      <c r="J11" s="9"/>
      <c r="K11" s="9"/>
      <c r="L11" s="19"/>
    </row>
    <row r="12" spans="1:12" s="3" customFormat="1" ht="24.75" customHeight="1">
      <c r="A12" s="17" t="s">
        <v>21</v>
      </c>
      <c r="B12" s="6">
        <f>сады!B12</f>
        <v>0</v>
      </c>
      <c r="C12" s="6">
        <f>сады!C12</f>
        <v>0</v>
      </c>
      <c r="D12" s="7">
        <f t="shared" si="1"/>
        <v>0</v>
      </c>
      <c r="E12" s="7">
        <f>сады!E12</f>
        <v>0</v>
      </c>
      <c r="F12" s="7">
        <f t="shared" si="2"/>
        <v>0</v>
      </c>
      <c r="G12" s="7"/>
      <c r="H12" s="7"/>
      <c r="I12" s="7"/>
      <c r="J12" s="7"/>
      <c r="K12" s="7"/>
      <c r="L12" s="16"/>
    </row>
    <row r="13" spans="1:12" s="4" customFormat="1" ht="12" customHeight="1">
      <c r="A13" s="18" t="s">
        <v>14</v>
      </c>
      <c r="B13" s="6">
        <f>сады!B13</f>
        <v>0</v>
      </c>
      <c r="C13" s="6">
        <f>сады!C13</f>
        <v>1.9</v>
      </c>
      <c r="D13" s="7">
        <f t="shared" si="1"/>
        <v>0</v>
      </c>
      <c r="E13" s="7">
        <f>сады!E13</f>
        <v>0</v>
      </c>
      <c r="F13" s="7">
        <f t="shared" si="2"/>
        <v>47.1</v>
      </c>
      <c r="G13" s="9"/>
      <c r="H13" s="9"/>
      <c r="I13" s="9"/>
      <c r="J13" s="9">
        <v>47.1</v>
      </c>
      <c r="K13" s="9"/>
      <c r="L13" s="19"/>
    </row>
    <row r="14" spans="1:12" s="4" customFormat="1" ht="12" customHeight="1">
      <c r="A14" s="18" t="s">
        <v>15</v>
      </c>
      <c r="B14" s="6">
        <f>сады!B14</f>
        <v>0</v>
      </c>
      <c r="C14" s="6">
        <f>сады!C14</f>
        <v>0</v>
      </c>
      <c r="D14" s="7">
        <f t="shared" si="1"/>
        <v>0</v>
      </c>
      <c r="E14" s="7">
        <f>сады!E14</f>
        <v>0</v>
      </c>
      <c r="F14" s="7">
        <f t="shared" si="2"/>
        <v>0</v>
      </c>
      <c r="G14" s="9"/>
      <c r="H14" s="9"/>
      <c r="I14" s="9"/>
      <c r="J14" s="9"/>
      <c r="K14" s="9"/>
      <c r="L14" s="19"/>
    </row>
    <row r="15" spans="1:12" s="4" customFormat="1" ht="12" customHeight="1" thickBot="1">
      <c r="A15" s="20" t="s">
        <v>16</v>
      </c>
      <c r="B15" s="6">
        <f>сады!B15</f>
        <v>394</v>
      </c>
      <c r="C15" s="6">
        <f>сады!C15</f>
        <v>10</v>
      </c>
      <c r="D15" s="24">
        <f t="shared" si="1"/>
        <v>12477.9</v>
      </c>
      <c r="E15" s="7">
        <f>сады!E15</f>
        <v>25.5</v>
      </c>
      <c r="F15" s="24">
        <f t="shared" si="2"/>
        <v>317.1</v>
      </c>
      <c r="G15" s="22">
        <v>12476.4</v>
      </c>
      <c r="H15" s="22"/>
      <c r="I15" s="22">
        <v>1.5</v>
      </c>
      <c r="J15" s="22">
        <v>234.1</v>
      </c>
      <c r="K15" s="22"/>
      <c r="L15" s="23">
        <v>83</v>
      </c>
    </row>
  </sheetData>
  <sheetProtection/>
  <mergeCells count="11">
    <mergeCell ref="A1:L1"/>
    <mergeCell ref="A2:A4"/>
    <mergeCell ref="B2:C2"/>
    <mergeCell ref="D2:F2"/>
    <mergeCell ref="G2:L2"/>
    <mergeCell ref="B3:B4"/>
    <mergeCell ref="C3:C4"/>
    <mergeCell ref="D3:E3"/>
    <mergeCell ref="F3:F4"/>
    <mergeCell ref="G3:I3"/>
    <mergeCell ref="J3:L3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workbookViewId="0" topLeftCell="A1">
      <selection activeCell="F14" sqref="F14"/>
    </sheetView>
  </sheetViews>
  <sheetFormatPr defaultColWidth="15.625" defaultRowHeight="12.75"/>
  <cols>
    <col min="1" max="1" width="39.125" style="1" customWidth="1"/>
    <col min="2" max="2" width="8.875" style="1" customWidth="1"/>
    <col min="3" max="3" width="7.75390625" style="1" customWidth="1"/>
    <col min="4" max="4" width="10.125" style="1" customWidth="1"/>
    <col min="5" max="5" width="10.25390625" style="1" customWidth="1"/>
    <col min="6" max="6" width="10.00390625" style="1" customWidth="1"/>
    <col min="7" max="7" width="10.25390625" style="1" customWidth="1"/>
    <col min="8" max="8" width="9.75390625" style="1" customWidth="1"/>
    <col min="9" max="10" width="10.25390625" style="1" customWidth="1"/>
    <col min="11" max="11" width="9.75390625" style="1" customWidth="1"/>
    <col min="12" max="12" width="10.25390625" style="1" customWidth="1"/>
    <col min="13" max="16384" width="15.625" style="1" customWidth="1"/>
  </cols>
  <sheetData>
    <row r="1" spans="1:12" ht="39.75" customHeight="1" thickBot="1">
      <c r="A1" s="25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41.25" customHeight="1">
      <c r="A2" s="27" t="s">
        <v>1</v>
      </c>
      <c r="B2" s="30" t="s">
        <v>2</v>
      </c>
      <c r="C2" s="31"/>
      <c r="D2" s="30" t="s">
        <v>11</v>
      </c>
      <c r="E2" s="32"/>
      <c r="F2" s="31"/>
      <c r="G2" s="30" t="s">
        <v>8</v>
      </c>
      <c r="H2" s="32"/>
      <c r="I2" s="32"/>
      <c r="J2" s="32"/>
      <c r="K2" s="32"/>
      <c r="L2" s="33"/>
    </row>
    <row r="3" spans="1:12" s="2" customFormat="1" ht="36.75" customHeight="1">
      <c r="A3" s="28"/>
      <c r="B3" s="34" t="s">
        <v>4</v>
      </c>
      <c r="C3" s="34" t="s">
        <v>5</v>
      </c>
      <c r="D3" s="36" t="s">
        <v>18</v>
      </c>
      <c r="E3" s="37"/>
      <c r="F3" s="34" t="s">
        <v>3</v>
      </c>
      <c r="G3" s="36" t="s">
        <v>17</v>
      </c>
      <c r="H3" s="38"/>
      <c r="I3" s="37"/>
      <c r="J3" s="36" t="s">
        <v>9</v>
      </c>
      <c r="K3" s="38"/>
      <c r="L3" s="39"/>
    </row>
    <row r="4" spans="1:12" s="2" customFormat="1" ht="72.75" customHeight="1">
      <c r="A4" s="29"/>
      <c r="B4" s="35"/>
      <c r="C4" s="35"/>
      <c r="D4" s="5" t="s">
        <v>6</v>
      </c>
      <c r="E4" s="5" t="s">
        <v>7</v>
      </c>
      <c r="F4" s="35"/>
      <c r="G4" s="5" t="s">
        <v>13</v>
      </c>
      <c r="H4" s="5" t="s">
        <v>10</v>
      </c>
      <c r="I4" s="5" t="s">
        <v>12</v>
      </c>
      <c r="J4" s="5" t="s">
        <v>13</v>
      </c>
      <c r="K4" s="5" t="s">
        <v>10</v>
      </c>
      <c r="L4" s="12" t="s">
        <v>12</v>
      </c>
    </row>
    <row r="5" spans="1:12" s="11" customFormat="1" ht="11.25" customHeight="1">
      <c r="A5" s="13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4">
        <v>11</v>
      </c>
    </row>
    <row r="6" spans="1:12" s="3" customFormat="1" ht="14.25" customHeight="1">
      <c r="A6" s="15" t="s">
        <v>22</v>
      </c>
      <c r="B6" s="7">
        <f>SUM(B7+B8+B9+B10+B12+B13+B14+B15)</f>
        <v>827</v>
      </c>
      <c r="C6" s="7">
        <f aca="true" t="shared" si="0" ref="C6:L6">SUM(C7+C8+C9+C10+C12+C13+C14+C15)</f>
        <v>53.1</v>
      </c>
      <c r="D6" s="7">
        <f t="shared" si="0"/>
        <v>69541.7</v>
      </c>
      <c r="E6" s="7">
        <f t="shared" si="0"/>
        <v>7015.300000000001</v>
      </c>
      <c r="F6" s="7">
        <f t="shared" si="0"/>
        <v>2895.1000000000004</v>
      </c>
      <c r="G6" s="7">
        <f t="shared" si="0"/>
        <v>69207.7</v>
      </c>
      <c r="H6" s="7">
        <f t="shared" si="0"/>
        <v>0</v>
      </c>
      <c r="I6" s="7">
        <f t="shared" si="0"/>
        <v>334</v>
      </c>
      <c r="J6" s="7">
        <f t="shared" si="0"/>
        <v>2886.1000000000004</v>
      </c>
      <c r="K6" s="7">
        <f t="shared" si="0"/>
        <v>0</v>
      </c>
      <c r="L6" s="16">
        <f t="shared" si="0"/>
        <v>9</v>
      </c>
    </row>
    <row r="7" spans="1:12" s="3" customFormat="1" ht="21" customHeight="1">
      <c r="A7" s="17" t="s">
        <v>23</v>
      </c>
      <c r="B7" s="6">
        <f>школы!B7</f>
        <v>28</v>
      </c>
      <c r="C7" s="6">
        <f>школы!C7</f>
        <v>0</v>
      </c>
      <c r="D7" s="7">
        <f>G7+H7+I7</f>
        <v>4690</v>
      </c>
      <c r="E7" s="7">
        <f>школы!E7</f>
        <v>827.2</v>
      </c>
      <c r="F7" s="7">
        <f>J7+K7+L7</f>
        <v>0</v>
      </c>
      <c r="G7" s="7">
        <v>4674.9</v>
      </c>
      <c r="H7" s="7"/>
      <c r="I7" s="7">
        <v>15.1</v>
      </c>
      <c r="J7" s="7"/>
      <c r="K7" s="7"/>
      <c r="L7" s="16"/>
    </row>
    <row r="8" spans="1:12" s="3" customFormat="1" ht="21.75" customHeight="1">
      <c r="A8" s="17" t="s">
        <v>24</v>
      </c>
      <c r="B8" s="6">
        <f>школы!B8</f>
        <v>52</v>
      </c>
      <c r="C8" s="6">
        <f>школы!C8</f>
        <v>1.1</v>
      </c>
      <c r="D8" s="7">
        <f aca="true" t="shared" si="1" ref="D8:D15">G8+H8+I8</f>
        <v>7581.6</v>
      </c>
      <c r="E8" s="7">
        <f>школы!E8</f>
        <v>2027.1</v>
      </c>
      <c r="F8" s="7">
        <f aca="true" t="shared" si="2" ref="F8:F15">J8+K8+L8</f>
        <v>35.4</v>
      </c>
      <c r="G8" s="7">
        <v>7559</v>
      </c>
      <c r="H8" s="7"/>
      <c r="I8" s="7">
        <v>22.6</v>
      </c>
      <c r="J8" s="7">
        <v>35.4</v>
      </c>
      <c r="K8" s="7"/>
      <c r="L8" s="16"/>
    </row>
    <row r="9" spans="1:12" s="3" customFormat="1" ht="23.25" customHeight="1">
      <c r="A9" s="17" t="s">
        <v>19</v>
      </c>
      <c r="B9" s="6">
        <f>школы!B9</f>
        <v>0</v>
      </c>
      <c r="C9" s="6">
        <f>школы!C9</f>
        <v>0</v>
      </c>
      <c r="D9" s="7">
        <f t="shared" si="1"/>
        <v>0</v>
      </c>
      <c r="E9" s="7">
        <f>школы!E9</f>
        <v>0</v>
      </c>
      <c r="F9" s="7">
        <f t="shared" si="2"/>
        <v>0</v>
      </c>
      <c r="G9" s="7"/>
      <c r="H9" s="7"/>
      <c r="I9" s="7"/>
      <c r="J9" s="7"/>
      <c r="K9" s="7"/>
      <c r="L9" s="16"/>
    </row>
    <row r="10" spans="1:12" s="3" customFormat="1" ht="23.25" customHeight="1">
      <c r="A10" s="17" t="s">
        <v>20</v>
      </c>
      <c r="B10" s="6">
        <f>школы!B10</f>
        <v>572</v>
      </c>
      <c r="C10" s="6">
        <f>школы!C10</f>
        <v>40.1</v>
      </c>
      <c r="D10" s="7">
        <f t="shared" si="1"/>
        <v>51184</v>
      </c>
      <c r="E10" s="7">
        <f>школы!E10</f>
        <v>4009.9</v>
      </c>
      <c r="F10" s="7">
        <f t="shared" si="2"/>
        <v>2476.4</v>
      </c>
      <c r="G10" s="7">
        <v>50953.5</v>
      </c>
      <c r="H10" s="7"/>
      <c r="I10" s="7">
        <v>230.5</v>
      </c>
      <c r="J10" s="7">
        <v>2467.4</v>
      </c>
      <c r="K10" s="7"/>
      <c r="L10" s="16">
        <v>9</v>
      </c>
    </row>
    <row r="11" spans="1:12" s="3" customFormat="1" ht="15.75" customHeight="1">
      <c r="A11" s="18" t="s">
        <v>25</v>
      </c>
      <c r="B11" s="6">
        <f>школы!B11</f>
        <v>473</v>
      </c>
      <c r="C11" s="6">
        <f>школы!C11</f>
        <v>28.7</v>
      </c>
      <c r="D11" s="7">
        <f t="shared" si="1"/>
        <v>42930.6</v>
      </c>
      <c r="E11" s="7">
        <f>школы!E11</f>
        <v>2943.5</v>
      </c>
      <c r="F11" s="7">
        <f t="shared" si="2"/>
        <v>1889.9</v>
      </c>
      <c r="G11" s="9">
        <v>42762</v>
      </c>
      <c r="H11" s="9"/>
      <c r="I11" s="9">
        <v>168.6</v>
      </c>
      <c r="J11" s="9">
        <v>1889.9</v>
      </c>
      <c r="K11" s="9"/>
      <c r="L11" s="19"/>
    </row>
    <row r="12" spans="1:12" s="3" customFormat="1" ht="24.75" customHeight="1">
      <c r="A12" s="17" t="s">
        <v>21</v>
      </c>
      <c r="B12" s="6">
        <f>школы!B12</f>
        <v>0</v>
      </c>
      <c r="C12" s="6">
        <f>школы!C12</f>
        <v>0</v>
      </c>
      <c r="D12" s="7">
        <f t="shared" si="1"/>
        <v>0</v>
      </c>
      <c r="E12" s="7">
        <f>школы!E12</f>
        <v>0</v>
      </c>
      <c r="F12" s="7">
        <f t="shared" si="2"/>
        <v>0</v>
      </c>
      <c r="G12" s="7"/>
      <c r="H12" s="7"/>
      <c r="I12" s="7"/>
      <c r="J12" s="7"/>
      <c r="K12" s="7"/>
      <c r="L12" s="16"/>
    </row>
    <row r="13" spans="1:12" s="4" customFormat="1" ht="12" customHeight="1">
      <c r="A13" s="18" t="s">
        <v>14</v>
      </c>
      <c r="B13" s="6">
        <f>школы!B13</f>
        <v>0</v>
      </c>
      <c r="C13" s="6">
        <f>школы!C13</f>
        <v>0</v>
      </c>
      <c r="D13" s="7">
        <f t="shared" si="1"/>
        <v>0</v>
      </c>
      <c r="E13" s="7">
        <f>школы!E13</f>
        <v>0</v>
      </c>
      <c r="F13" s="7">
        <f t="shared" si="2"/>
        <v>0</v>
      </c>
      <c r="G13" s="9"/>
      <c r="H13" s="9"/>
      <c r="I13" s="9"/>
      <c r="J13" s="9"/>
      <c r="K13" s="9"/>
      <c r="L13" s="19"/>
    </row>
    <row r="14" spans="1:12" s="4" customFormat="1" ht="12" customHeight="1">
      <c r="A14" s="18" t="s">
        <v>15</v>
      </c>
      <c r="B14" s="6">
        <f>школы!B14</f>
        <v>0</v>
      </c>
      <c r="C14" s="6">
        <f>школы!C14</f>
        <v>0</v>
      </c>
      <c r="D14" s="7">
        <f t="shared" si="1"/>
        <v>0</v>
      </c>
      <c r="E14" s="7">
        <f>школы!E14</f>
        <v>0</v>
      </c>
      <c r="F14" s="7">
        <f t="shared" si="2"/>
        <v>0</v>
      </c>
      <c r="G14" s="9"/>
      <c r="H14" s="9"/>
      <c r="I14" s="9"/>
      <c r="J14" s="9"/>
      <c r="K14" s="9"/>
      <c r="L14" s="19"/>
    </row>
    <row r="15" spans="1:12" s="4" customFormat="1" ht="12" customHeight="1" thickBot="1">
      <c r="A15" s="20" t="s">
        <v>16</v>
      </c>
      <c r="B15" s="6">
        <f>школы!B15</f>
        <v>175</v>
      </c>
      <c r="C15" s="6">
        <f>школы!C15</f>
        <v>11.9</v>
      </c>
      <c r="D15" s="24">
        <f t="shared" si="1"/>
        <v>6086.1</v>
      </c>
      <c r="E15" s="7">
        <f>школы!E15</f>
        <v>151.1</v>
      </c>
      <c r="F15" s="24">
        <f t="shared" si="2"/>
        <v>383.3</v>
      </c>
      <c r="G15" s="22">
        <v>6020.3</v>
      </c>
      <c r="H15" s="22"/>
      <c r="I15" s="22">
        <v>65.8</v>
      </c>
      <c r="J15" s="22">
        <v>383.3</v>
      </c>
      <c r="K15" s="22"/>
      <c r="L15" s="23"/>
    </row>
  </sheetData>
  <sheetProtection/>
  <mergeCells count="11">
    <mergeCell ref="A1:L1"/>
    <mergeCell ref="A2:A4"/>
    <mergeCell ref="B2:C2"/>
    <mergeCell ref="D2:F2"/>
    <mergeCell ref="G2:L2"/>
    <mergeCell ref="B3:B4"/>
    <mergeCell ref="C3:C4"/>
    <mergeCell ref="D3:E3"/>
    <mergeCell ref="F3:F4"/>
    <mergeCell ref="G3:I3"/>
    <mergeCell ref="J3:L3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workbookViewId="0" topLeftCell="A1">
      <selection activeCell="F14" sqref="F14"/>
    </sheetView>
  </sheetViews>
  <sheetFormatPr defaultColWidth="15.625" defaultRowHeight="12.75"/>
  <cols>
    <col min="1" max="1" width="39.125" style="1" customWidth="1"/>
    <col min="2" max="2" width="8.875" style="1" customWidth="1"/>
    <col min="3" max="3" width="7.75390625" style="1" customWidth="1"/>
    <col min="4" max="4" width="10.125" style="1" customWidth="1"/>
    <col min="5" max="5" width="10.25390625" style="1" customWidth="1"/>
    <col min="6" max="6" width="10.00390625" style="1" customWidth="1"/>
    <col min="7" max="7" width="10.25390625" style="1" customWidth="1"/>
    <col min="8" max="8" width="9.75390625" style="1" customWidth="1"/>
    <col min="9" max="10" width="10.25390625" style="1" customWidth="1"/>
    <col min="11" max="11" width="9.75390625" style="1" customWidth="1"/>
    <col min="12" max="12" width="10.25390625" style="1" customWidth="1"/>
    <col min="13" max="16384" width="15.625" style="1" customWidth="1"/>
  </cols>
  <sheetData>
    <row r="1" spans="1:12" ht="36.75" customHeight="1" thickBot="1">
      <c r="A1" s="25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41.25" customHeight="1">
      <c r="A2" s="27" t="s">
        <v>1</v>
      </c>
      <c r="B2" s="30" t="s">
        <v>2</v>
      </c>
      <c r="C2" s="31"/>
      <c r="D2" s="30" t="s">
        <v>11</v>
      </c>
      <c r="E2" s="32"/>
      <c r="F2" s="31"/>
      <c r="G2" s="30" t="s">
        <v>8</v>
      </c>
      <c r="H2" s="32"/>
      <c r="I2" s="32"/>
      <c r="J2" s="32"/>
      <c r="K2" s="32"/>
      <c r="L2" s="33"/>
    </row>
    <row r="3" spans="1:12" s="2" customFormat="1" ht="36.75" customHeight="1">
      <c r="A3" s="28"/>
      <c r="B3" s="34" t="s">
        <v>4</v>
      </c>
      <c r="C3" s="34" t="s">
        <v>5</v>
      </c>
      <c r="D3" s="36" t="s">
        <v>18</v>
      </c>
      <c r="E3" s="37"/>
      <c r="F3" s="34" t="s">
        <v>3</v>
      </c>
      <c r="G3" s="36" t="s">
        <v>17</v>
      </c>
      <c r="H3" s="38"/>
      <c r="I3" s="37"/>
      <c r="J3" s="36" t="s">
        <v>9</v>
      </c>
      <c r="K3" s="38"/>
      <c r="L3" s="39"/>
    </row>
    <row r="4" spans="1:12" s="2" customFormat="1" ht="72.75" customHeight="1">
      <c r="A4" s="29"/>
      <c r="B4" s="35"/>
      <c r="C4" s="35"/>
      <c r="D4" s="5" t="s">
        <v>6</v>
      </c>
      <c r="E4" s="5" t="s">
        <v>7</v>
      </c>
      <c r="F4" s="35"/>
      <c r="G4" s="5" t="s">
        <v>13</v>
      </c>
      <c r="H4" s="5" t="s">
        <v>10</v>
      </c>
      <c r="I4" s="5" t="s">
        <v>12</v>
      </c>
      <c r="J4" s="5" t="s">
        <v>13</v>
      </c>
      <c r="K4" s="5" t="s">
        <v>10</v>
      </c>
      <c r="L4" s="12" t="s">
        <v>12</v>
      </c>
    </row>
    <row r="5" spans="1:12" s="11" customFormat="1" ht="11.25" customHeight="1">
      <c r="A5" s="13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4">
        <v>11</v>
      </c>
    </row>
    <row r="6" spans="1:12" s="3" customFormat="1" ht="14.25" customHeight="1">
      <c r="A6" s="15" t="s">
        <v>22</v>
      </c>
      <c r="B6" s="7">
        <f>SUM(B7+B8+B9+B10+B12+B13+B14+B15)</f>
        <v>71</v>
      </c>
      <c r="C6" s="7">
        <f aca="true" t="shared" si="0" ref="C6:L6">SUM(C7+C8+C9+C10+C12+C13+C14+C15)</f>
        <v>19.1</v>
      </c>
      <c r="D6" s="7">
        <f t="shared" si="0"/>
        <v>3217.5</v>
      </c>
      <c r="E6" s="7">
        <f t="shared" si="0"/>
        <v>48</v>
      </c>
      <c r="F6" s="7">
        <f t="shared" si="0"/>
        <v>605.6</v>
      </c>
      <c r="G6" s="7">
        <f t="shared" si="0"/>
        <v>3217.5</v>
      </c>
      <c r="H6" s="7">
        <f t="shared" si="0"/>
        <v>0</v>
      </c>
      <c r="I6" s="7">
        <f t="shared" si="0"/>
        <v>0</v>
      </c>
      <c r="J6" s="7">
        <f t="shared" si="0"/>
        <v>605.6</v>
      </c>
      <c r="K6" s="7">
        <f t="shared" si="0"/>
        <v>0</v>
      </c>
      <c r="L6" s="16">
        <f t="shared" si="0"/>
        <v>0</v>
      </c>
    </row>
    <row r="7" spans="1:12" s="3" customFormat="1" ht="21" customHeight="1">
      <c r="A7" s="17" t="s">
        <v>23</v>
      </c>
      <c r="B7" s="6">
        <f>доп!B7</f>
        <v>6</v>
      </c>
      <c r="C7" s="6">
        <f>доп!C7</f>
        <v>0</v>
      </c>
      <c r="D7" s="7">
        <f>G7+H7+I7</f>
        <v>641.3</v>
      </c>
      <c r="E7" s="7">
        <f>доп!E7</f>
        <v>30</v>
      </c>
      <c r="F7" s="7">
        <f>J7+K7+L7</f>
        <v>0</v>
      </c>
      <c r="G7" s="7">
        <v>641.3</v>
      </c>
      <c r="H7" s="7"/>
      <c r="I7" s="7"/>
      <c r="J7" s="7"/>
      <c r="K7" s="7"/>
      <c r="L7" s="16"/>
    </row>
    <row r="8" spans="1:12" s="3" customFormat="1" ht="21.75" customHeight="1">
      <c r="A8" s="17" t="s">
        <v>24</v>
      </c>
      <c r="B8" s="6">
        <f>доп!B8</f>
        <v>2</v>
      </c>
      <c r="C8" s="6">
        <f>доп!C8</f>
        <v>0</v>
      </c>
      <c r="D8" s="7">
        <f aca="true" t="shared" si="1" ref="D8:D15">G8+H8+I8</f>
        <v>103.7</v>
      </c>
      <c r="E8" s="7">
        <f>доп!E8</f>
        <v>0</v>
      </c>
      <c r="F8" s="7">
        <f aca="true" t="shared" si="2" ref="F8:F15">J8+K8+L8</f>
        <v>0</v>
      </c>
      <c r="G8" s="7">
        <v>103.7</v>
      </c>
      <c r="H8" s="7"/>
      <c r="I8" s="7"/>
      <c r="J8" s="7"/>
      <c r="K8" s="7"/>
      <c r="L8" s="16"/>
    </row>
    <row r="9" spans="1:12" s="3" customFormat="1" ht="23.25" customHeight="1">
      <c r="A9" s="17" t="s">
        <v>19</v>
      </c>
      <c r="B9" s="6">
        <f>доп!B9</f>
        <v>0</v>
      </c>
      <c r="C9" s="6">
        <f>доп!C9</f>
        <v>0</v>
      </c>
      <c r="D9" s="7">
        <f t="shared" si="1"/>
        <v>0</v>
      </c>
      <c r="E9" s="7">
        <f>доп!E9</f>
        <v>0</v>
      </c>
      <c r="F9" s="7">
        <f t="shared" si="2"/>
        <v>0</v>
      </c>
      <c r="G9" s="7"/>
      <c r="H9" s="7"/>
      <c r="I9" s="7"/>
      <c r="J9" s="7"/>
      <c r="K9" s="7"/>
      <c r="L9" s="16"/>
    </row>
    <row r="10" spans="1:12" s="3" customFormat="1" ht="23.25" customHeight="1">
      <c r="A10" s="17" t="s">
        <v>20</v>
      </c>
      <c r="B10" s="6">
        <f>доп!B10</f>
        <v>0</v>
      </c>
      <c r="C10" s="6">
        <f>доп!C10</f>
        <v>0</v>
      </c>
      <c r="D10" s="7">
        <f t="shared" si="1"/>
        <v>0</v>
      </c>
      <c r="E10" s="7">
        <f>доп!E10</f>
        <v>0</v>
      </c>
      <c r="F10" s="7">
        <f t="shared" si="2"/>
        <v>0</v>
      </c>
      <c r="G10" s="7"/>
      <c r="H10" s="7"/>
      <c r="I10" s="7"/>
      <c r="J10" s="7"/>
      <c r="K10" s="7"/>
      <c r="L10" s="16"/>
    </row>
    <row r="11" spans="1:12" s="3" customFormat="1" ht="15.75" customHeight="1">
      <c r="A11" s="18" t="s">
        <v>25</v>
      </c>
      <c r="B11" s="6">
        <f>доп!B11</f>
        <v>0</v>
      </c>
      <c r="C11" s="6">
        <f>доп!C11</f>
        <v>0</v>
      </c>
      <c r="D11" s="7">
        <f t="shared" si="1"/>
        <v>0</v>
      </c>
      <c r="E11" s="7">
        <f>доп!E11</f>
        <v>0</v>
      </c>
      <c r="F11" s="7">
        <f t="shared" si="2"/>
        <v>0</v>
      </c>
      <c r="G11" s="9"/>
      <c r="H11" s="9"/>
      <c r="I11" s="9"/>
      <c r="J11" s="9"/>
      <c r="K11" s="9"/>
      <c r="L11" s="19"/>
    </row>
    <row r="12" spans="1:12" s="3" customFormat="1" ht="24.75" customHeight="1">
      <c r="A12" s="17" t="s">
        <v>21</v>
      </c>
      <c r="B12" s="6">
        <f>доп!B12</f>
        <v>30</v>
      </c>
      <c r="C12" s="6">
        <f>доп!C12</f>
        <v>12.6</v>
      </c>
      <c r="D12" s="7">
        <f t="shared" si="1"/>
        <v>1436.7</v>
      </c>
      <c r="E12" s="7">
        <f>доп!E12</f>
        <v>14.5</v>
      </c>
      <c r="F12" s="7">
        <f t="shared" si="2"/>
        <v>413.8</v>
      </c>
      <c r="G12" s="7">
        <v>1436.7</v>
      </c>
      <c r="H12" s="7"/>
      <c r="I12" s="7"/>
      <c r="J12" s="7">
        <v>413.8</v>
      </c>
      <c r="K12" s="7"/>
      <c r="L12" s="16"/>
    </row>
    <row r="13" spans="1:12" s="4" customFormat="1" ht="12" customHeight="1">
      <c r="A13" s="18" t="s">
        <v>14</v>
      </c>
      <c r="B13" s="6">
        <f>доп!B13</f>
        <v>2</v>
      </c>
      <c r="C13" s="6">
        <f>доп!C13</f>
        <v>0.1</v>
      </c>
      <c r="D13" s="7">
        <f t="shared" si="1"/>
        <v>57.4</v>
      </c>
      <c r="E13" s="7">
        <f>доп!E13</f>
        <v>0</v>
      </c>
      <c r="F13" s="7">
        <f t="shared" si="2"/>
        <v>3.1</v>
      </c>
      <c r="G13" s="9">
        <v>57.4</v>
      </c>
      <c r="H13" s="9"/>
      <c r="I13" s="9"/>
      <c r="J13" s="9">
        <v>3.1</v>
      </c>
      <c r="K13" s="9"/>
      <c r="L13" s="19"/>
    </row>
    <row r="14" spans="1:12" s="4" customFormat="1" ht="12" customHeight="1">
      <c r="A14" s="18" t="s">
        <v>15</v>
      </c>
      <c r="B14" s="6">
        <f>доп!B14</f>
        <v>0</v>
      </c>
      <c r="C14" s="6">
        <f>доп!C14</f>
        <v>0</v>
      </c>
      <c r="D14" s="7">
        <f t="shared" si="1"/>
        <v>0</v>
      </c>
      <c r="E14" s="7">
        <f>доп!E14</f>
        <v>0</v>
      </c>
      <c r="F14" s="7">
        <f t="shared" si="2"/>
        <v>0</v>
      </c>
      <c r="G14" s="9"/>
      <c r="H14" s="9"/>
      <c r="I14" s="9"/>
      <c r="J14" s="9"/>
      <c r="K14" s="9"/>
      <c r="L14" s="19"/>
    </row>
    <row r="15" spans="1:12" s="4" customFormat="1" ht="12" customHeight="1" thickBot="1">
      <c r="A15" s="20" t="s">
        <v>16</v>
      </c>
      <c r="B15" s="6">
        <f>доп!B15</f>
        <v>31</v>
      </c>
      <c r="C15" s="6">
        <f>доп!C15</f>
        <v>6.4</v>
      </c>
      <c r="D15" s="24">
        <f t="shared" si="1"/>
        <v>978.4</v>
      </c>
      <c r="E15" s="7">
        <f>доп!E15</f>
        <v>3.5</v>
      </c>
      <c r="F15" s="24">
        <f t="shared" si="2"/>
        <v>188.7</v>
      </c>
      <c r="G15" s="22">
        <v>978.4</v>
      </c>
      <c r="H15" s="22"/>
      <c r="I15" s="22"/>
      <c r="J15" s="22">
        <v>188.7</v>
      </c>
      <c r="K15" s="22"/>
      <c r="L15" s="23"/>
    </row>
  </sheetData>
  <sheetProtection/>
  <mergeCells count="11">
    <mergeCell ref="A1:L1"/>
    <mergeCell ref="A2:A4"/>
    <mergeCell ref="B2:C2"/>
    <mergeCell ref="D2:F2"/>
    <mergeCell ref="G2:L2"/>
    <mergeCell ref="B3:B4"/>
    <mergeCell ref="C3:C4"/>
    <mergeCell ref="D3:E3"/>
    <mergeCell ref="F3:F4"/>
    <mergeCell ref="G3:I3"/>
    <mergeCell ref="J3:L3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workbookViewId="0" topLeftCell="A1">
      <selection activeCell="F14" sqref="F14"/>
    </sheetView>
  </sheetViews>
  <sheetFormatPr defaultColWidth="15.625" defaultRowHeight="12.75"/>
  <cols>
    <col min="1" max="1" width="39.125" style="1" customWidth="1"/>
    <col min="2" max="2" width="8.875" style="1" customWidth="1"/>
    <col min="3" max="3" width="7.75390625" style="1" customWidth="1"/>
    <col min="4" max="4" width="10.125" style="1" customWidth="1"/>
    <col min="5" max="5" width="10.25390625" style="1" customWidth="1"/>
    <col min="6" max="6" width="10.00390625" style="1" customWidth="1"/>
    <col min="7" max="7" width="10.25390625" style="1" customWidth="1"/>
    <col min="8" max="8" width="9.75390625" style="1" customWidth="1"/>
    <col min="9" max="10" width="10.25390625" style="1" customWidth="1"/>
    <col min="11" max="11" width="9.75390625" style="1" customWidth="1"/>
    <col min="12" max="12" width="10.25390625" style="1" customWidth="1"/>
    <col min="13" max="16384" width="15.625" style="1" customWidth="1"/>
  </cols>
  <sheetData>
    <row r="1" spans="1:12" ht="42" customHeight="1" thickBot="1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41.25" customHeight="1">
      <c r="A2" s="27" t="s">
        <v>1</v>
      </c>
      <c r="B2" s="30" t="s">
        <v>2</v>
      </c>
      <c r="C2" s="31"/>
      <c r="D2" s="30" t="s">
        <v>11</v>
      </c>
      <c r="E2" s="32"/>
      <c r="F2" s="31"/>
      <c r="G2" s="30" t="s">
        <v>8</v>
      </c>
      <c r="H2" s="32"/>
      <c r="I2" s="32"/>
      <c r="J2" s="32"/>
      <c r="K2" s="32"/>
      <c r="L2" s="33"/>
    </row>
    <row r="3" spans="1:12" s="2" customFormat="1" ht="36.75" customHeight="1">
      <c r="A3" s="28"/>
      <c r="B3" s="34" t="s">
        <v>4</v>
      </c>
      <c r="C3" s="34" t="s">
        <v>5</v>
      </c>
      <c r="D3" s="36" t="s">
        <v>18</v>
      </c>
      <c r="E3" s="37"/>
      <c r="F3" s="34" t="s">
        <v>3</v>
      </c>
      <c r="G3" s="36" t="s">
        <v>17</v>
      </c>
      <c r="H3" s="38"/>
      <c r="I3" s="37"/>
      <c r="J3" s="36" t="s">
        <v>9</v>
      </c>
      <c r="K3" s="38"/>
      <c r="L3" s="39"/>
    </row>
    <row r="4" spans="1:12" s="2" customFormat="1" ht="72.75" customHeight="1">
      <c r="A4" s="29"/>
      <c r="B4" s="35"/>
      <c r="C4" s="35"/>
      <c r="D4" s="5" t="s">
        <v>6</v>
      </c>
      <c r="E4" s="5" t="s">
        <v>7</v>
      </c>
      <c r="F4" s="35"/>
      <c r="G4" s="5" t="s">
        <v>13</v>
      </c>
      <c r="H4" s="5" t="s">
        <v>10</v>
      </c>
      <c r="I4" s="5" t="s">
        <v>12</v>
      </c>
      <c r="J4" s="5" t="s">
        <v>13</v>
      </c>
      <c r="K4" s="5" t="s">
        <v>10</v>
      </c>
      <c r="L4" s="12" t="s">
        <v>12</v>
      </c>
    </row>
    <row r="5" spans="1:12" s="11" customFormat="1" ht="11.25" customHeight="1">
      <c r="A5" s="13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4">
        <v>11</v>
      </c>
    </row>
    <row r="6" spans="1:12" s="3" customFormat="1" ht="14.25" customHeight="1">
      <c r="A6" s="15" t="s">
        <v>22</v>
      </c>
      <c r="B6" s="7">
        <f>SUM(B7+B8+B9+B10+B12+B13+B14+B15)</f>
        <v>1670</v>
      </c>
      <c r="C6" s="7">
        <f aca="true" t="shared" si="0" ref="C6:L6">SUM(C7+C8+C9+C10+C12+C13+C14+C15)</f>
        <v>94.89999999999999</v>
      </c>
      <c r="D6" s="7">
        <f t="shared" si="0"/>
        <v>105431.70000000001</v>
      </c>
      <c r="E6" s="7">
        <f t="shared" si="0"/>
        <v>7137.800000000001</v>
      </c>
      <c r="F6" s="7">
        <f t="shared" si="0"/>
        <v>4412.799999999999</v>
      </c>
      <c r="G6" s="7">
        <f t="shared" si="0"/>
        <v>104894.09999999999</v>
      </c>
      <c r="H6" s="7">
        <f t="shared" si="0"/>
        <v>0</v>
      </c>
      <c r="I6" s="7">
        <f t="shared" si="0"/>
        <v>537.6</v>
      </c>
      <c r="J6" s="7">
        <f t="shared" si="0"/>
        <v>4085.4</v>
      </c>
      <c r="K6" s="7">
        <f t="shared" si="0"/>
        <v>0</v>
      </c>
      <c r="L6" s="16">
        <f t="shared" si="0"/>
        <v>327.4</v>
      </c>
    </row>
    <row r="7" spans="1:12" s="3" customFormat="1" ht="21" customHeight="1">
      <c r="A7" s="17" t="s">
        <v>23</v>
      </c>
      <c r="B7" s="7">
        <f>сады!B7+школы!B7+доп!B7</f>
        <v>55</v>
      </c>
      <c r="C7" s="7">
        <f>сады!C7+школы!C7+доп!C7</f>
        <v>0</v>
      </c>
      <c r="D7" s="7">
        <f aca="true" t="shared" si="1" ref="D7:D15">G7+H7+I7</f>
        <v>7468.799999999999</v>
      </c>
      <c r="E7" s="7">
        <f>сады!E7+школы!E7+доп!E7</f>
        <v>857.2</v>
      </c>
      <c r="F7" s="7">
        <f aca="true" t="shared" si="2" ref="F7:F15">J7+K7+L7</f>
        <v>0</v>
      </c>
      <c r="G7" s="7">
        <f>сады!G7+школы!G7+доп!G7</f>
        <v>7440.599999999999</v>
      </c>
      <c r="H7" s="7">
        <f>сады!H7+школы!H7+доп!H7</f>
        <v>0</v>
      </c>
      <c r="I7" s="7">
        <f>сады!I7+школы!I7+доп!I7</f>
        <v>28.2</v>
      </c>
      <c r="J7" s="7">
        <f>сады!J7+школы!J7+доп!J7</f>
        <v>0</v>
      </c>
      <c r="K7" s="7">
        <f>сады!K7+школы!K7+доп!K7</f>
        <v>0</v>
      </c>
      <c r="L7" s="16">
        <f>сады!L7+школы!L7+доп!L7</f>
        <v>0</v>
      </c>
    </row>
    <row r="8" spans="1:12" s="3" customFormat="1" ht="21.75" customHeight="1">
      <c r="A8" s="17" t="s">
        <v>24</v>
      </c>
      <c r="B8" s="7">
        <f>сады!B8+школы!B8+доп!B8</f>
        <v>72</v>
      </c>
      <c r="C8" s="7">
        <f>сады!C8+школы!C8+доп!C8</f>
        <v>1.1</v>
      </c>
      <c r="D8" s="7">
        <f t="shared" si="1"/>
        <v>8122.300000000001</v>
      </c>
      <c r="E8" s="7">
        <f>сады!E8+школы!E8+доп!E8</f>
        <v>2027.1</v>
      </c>
      <c r="F8" s="7">
        <f t="shared" si="2"/>
        <v>35.4</v>
      </c>
      <c r="G8" s="7">
        <f>сады!G8+школы!G8+доп!G8</f>
        <v>8098.700000000001</v>
      </c>
      <c r="H8" s="7">
        <f>сады!H8+школы!H8+доп!H8</f>
        <v>0</v>
      </c>
      <c r="I8" s="7">
        <f>сады!I8+школы!I8+доп!I8</f>
        <v>23.6</v>
      </c>
      <c r="J8" s="7">
        <f>сады!J8+школы!J8+доп!J8</f>
        <v>35.4</v>
      </c>
      <c r="K8" s="7">
        <f>сады!K8+школы!K8+доп!K8</f>
        <v>0</v>
      </c>
      <c r="L8" s="16">
        <f>сады!L8+школы!L8+доп!L8</f>
        <v>0</v>
      </c>
    </row>
    <row r="9" spans="1:12" s="3" customFormat="1" ht="23.25" customHeight="1">
      <c r="A9" s="17" t="s">
        <v>19</v>
      </c>
      <c r="B9" s="7">
        <f>сады!B9+школы!B9+доп!B9</f>
        <v>339</v>
      </c>
      <c r="C9" s="7">
        <f>сады!C9+школы!C9+доп!C9</f>
        <v>10.8</v>
      </c>
      <c r="D9" s="7">
        <f t="shared" si="1"/>
        <v>23035.6</v>
      </c>
      <c r="E9" s="7">
        <f>сады!E9+школы!E9+доп!E9</f>
        <v>49</v>
      </c>
      <c r="F9" s="7">
        <f t="shared" si="2"/>
        <v>606.4</v>
      </c>
      <c r="G9" s="7">
        <f>сады!G9+школы!G9+доп!G9</f>
        <v>22847.6</v>
      </c>
      <c r="H9" s="7">
        <f>сады!H9+школы!H9+доп!H9</f>
        <v>0</v>
      </c>
      <c r="I9" s="7">
        <f>сады!I9+школы!I9+доп!I9</f>
        <v>188</v>
      </c>
      <c r="J9" s="7">
        <f>сады!J9+школы!J9+доп!J9</f>
        <v>371</v>
      </c>
      <c r="K9" s="7">
        <f>сады!K9+школы!K9+доп!K9</f>
        <v>0</v>
      </c>
      <c r="L9" s="16">
        <f>сады!L9+школы!L9+доп!L9</f>
        <v>235.4</v>
      </c>
    </row>
    <row r="10" spans="1:12" s="3" customFormat="1" ht="23.25" customHeight="1">
      <c r="A10" s="17" t="s">
        <v>20</v>
      </c>
      <c r="B10" s="7">
        <f>сады!B10+школы!B10+доп!B10</f>
        <v>572</v>
      </c>
      <c r="C10" s="7">
        <f>сады!C10+школы!C10+доп!C10</f>
        <v>40.1</v>
      </c>
      <c r="D10" s="7">
        <f t="shared" si="1"/>
        <v>46090.4</v>
      </c>
      <c r="E10" s="7">
        <f>сады!E10+школы!E10+доп!E10</f>
        <v>4009.9</v>
      </c>
      <c r="F10" s="7">
        <f t="shared" si="2"/>
        <v>2426.6</v>
      </c>
      <c r="G10" s="7">
        <f>сады!G10+школы!G10+доп!G10</f>
        <v>45859.9</v>
      </c>
      <c r="H10" s="7">
        <f>сады!H10+школы!H10+доп!H10</f>
        <v>0</v>
      </c>
      <c r="I10" s="7">
        <f>сады!I10+школы!I10+доп!I10</f>
        <v>230.5</v>
      </c>
      <c r="J10" s="7">
        <f>сады!J10+школы!J10+доп!J10</f>
        <v>2417.6</v>
      </c>
      <c r="K10" s="7">
        <f>сады!K10+школы!K10+доп!K10</f>
        <v>0</v>
      </c>
      <c r="L10" s="16">
        <f>сады!L10+школы!L10+доп!L10</f>
        <v>9</v>
      </c>
    </row>
    <row r="11" spans="1:12" s="3" customFormat="1" ht="15.75" customHeight="1">
      <c r="A11" s="18" t="s">
        <v>25</v>
      </c>
      <c r="B11" s="7">
        <f>сады!B11+школы!B11+доп!B11</f>
        <v>473</v>
      </c>
      <c r="C11" s="7">
        <f>сады!C11+школы!C11+доп!C11</f>
        <v>28.7</v>
      </c>
      <c r="D11" s="7">
        <f t="shared" si="1"/>
        <v>38803.9</v>
      </c>
      <c r="E11" s="7">
        <f>сады!E11+школы!E11+доп!E11</f>
        <v>2943.5</v>
      </c>
      <c r="F11" s="7">
        <f t="shared" si="2"/>
        <v>1841.7</v>
      </c>
      <c r="G11" s="7">
        <f>сады!G11+школы!G11+доп!G11</f>
        <v>38635.3</v>
      </c>
      <c r="H11" s="7">
        <f>сады!H11+школы!H11+доп!H11</f>
        <v>0</v>
      </c>
      <c r="I11" s="7">
        <f>сады!I11+школы!I11+доп!I11</f>
        <v>168.6</v>
      </c>
      <c r="J11" s="7">
        <f>сады!J11+школы!J11+доп!J11</f>
        <v>1841.7</v>
      </c>
      <c r="K11" s="7">
        <f>сады!K11+школы!K11+доп!K11</f>
        <v>0</v>
      </c>
      <c r="L11" s="16">
        <f>сады!L11+школы!L11+доп!L11</f>
        <v>0</v>
      </c>
    </row>
    <row r="12" spans="1:12" s="3" customFormat="1" ht="24.75" customHeight="1">
      <c r="A12" s="17" t="s">
        <v>21</v>
      </c>
      <c r="B12" s="7">
        <f>сады!B12+школы!B12+доп!B12</f>
        <v>30</v>
      </c>
      <c r="C12" s="7">
        <f>сады!C12+школы!C12+доп!C12</f>
        <v>12.6</v>
      </c>
      <c r="D12" s="7">
        <f t="shared" si="1"/>
        <v>1220.8</v>
      </c>
      <c r="E12" s="7">
        <f>сады!E12+школы!E12+доп!E12</f>
        <v>14.5</v>
      </c>
      <c r="F12" s="7">
        <f t="shared" si="2"/>
        <v>413.8</v>
      </c>
      <c r="G12" s="7">
        <f>сады!G12+школы!G12+доп!G12</f>
        <v>1220.8</v>
      </c>
      <c r="H12" s="7">
        <f>сады!H12+школы!H12+доп!H12</f>
        <v>0</v>
      </c>
      <c r="I12" s="7">
        <f>сады!I12+школы!I12+доп!I12</f>
        <v>0</v>
      </c>
      <c r="J12" s="7">
        <f>сады!J12+школы!J12+доп!J12</f>
        <v>413.8</v>
      </c>
      <c r="K12" s="7">
        <f>сады!K12+школы!K12+доп!K12</f>
        <v>0</v>
      </c>
      <c r="L12" s="16">
        <f>сады!L12+школы!L12+доп!L12</f>
        <v>0</v>
      </c>
    </row>
    <row r="13" spans="1:12" s="4" customFormat="1" ht="12" customHeight="1">
      <c r="A13" s="18" t="s">
        <v>14</v>
      </c>
      <c r="B13" s="7">
        <f>сады!B13+школы!B13+доп!B13</f>
        <v>2</v>
      </c>
      <c r="C13" s="7">
        <f>сады!C13+школы!C13+доп!C13</f>
        <v>2</v>
      </c>
      <c r="D13" s="7">
        <f t="shared" si="1"/>
        <v>57.4</v>
      </c>
      <c r="E13" s="7">
        <f>сады!E13+школы!E13+доп!E13</f>
        <v>0</v>
      </c>
      <c r="F13" s="7">
        <f t="shared" si="2"/>
        <v>50.2</v>
      </c>
      <c r="G13" s="7">
        <f>сады!G13+школы!G13+доп!G13</f>
        <v>57.4</v>
      </c>
      <c r="H13" s="7">
        <f>сады!H13+школы!H13+доп!H13</f>
        <v>0</v>
      </c>
      <c r="I13" s="7">
        <f>сады!I13+школы!I13+доп!I13</f>
        <v>0</v>
      </c>
      <c r="J13" s="7">
        <f>сады!J13+школы!J13+доп!J13</f>
        <v>50.2</v>
      </c>
      <c r="K13" s="7">
        <f>сады!K13+школы!K13+доп!K13</f>
        <v>0</v>
      </c>
      <c r="L13" s="16">
        <f>сады!L13+школы!L13+доп!L13</f>
        <v>0</v>
      </c>
    </row>
    <row r="14" spans="1:12" s="4" customFormat="1" ht="12" customHeight="1">
      <c r="A14" s="18" t="s">
        <v>15</v>
      </c>
      <c r="B14" s="7">
        <f>сады!B14+школы!B14+доп!B14</f>
        <v>0</v>
      </c>
      <c r="C14" s="7">
        <f>сады!C14+школы!C14+доп!C14</f>
        <v>0</v>
      </c>
      <c r="D14" s="7">
        <f t="shared" si="1"/>
        <v>0</v>
      </c>
      <c r="E14" s="7">
        <f>сады!E14+школы!E14+доп!E14</f>
        <v>0</v>
      </c>
      <c r="F14" s="7">
        <f t="shared" si="2"/>
        <v>0</v>
      </c>
      <c r="G14" s="7">
        <f>сады!G14+школы!G14+доп!G14</f>
        <v>0</v>
      </c>
      <c r="H14" s="7">
        <f>сады!H14+школы!H14+доп!H14</f>
        <v>0</v>
      </c>
      <c r="I14" s="7">
        <f>сады!I14+школы!I14+доп!I14</f>
        <v>0</v>
      </c>
      <c r="J14" s="7">
        <f>сады!J14+школы!J14+доп!J14</f>
        <v>0</v>
      </c>
      <c r="K14" s="7">
        <f>сады!K14+школы!K14+доп!K14</f>
        <v>0</v>
      </c>
      <c r="L14" s="16">
        <f>сады!L14+школы!L14+доп!L14</f>
        <v>0</v>
      </c>
    </row>
    <row r="15" spans="1:12" s="4" customFormat="1" ht="12" customHeight="1" thickBot="1">
      <c r="A15" s="20" t="s">
        <v>16</v>
      </c>
      <c r="B15" s="22">
        <f>сады!B15+школы!B15+доп!B15</f>
        <v>600</v>
      </c>
      <c r="C15" s="22">
        <f>сады!C15+школы!C15+доп!C15</f>
        <v>28.299999999999997</v>
      </c>
      <c r="D15" s="24">
        <f t="shared" si="1"/>
        <v>19436.4</v>
      </c>
      <c r="E15" s="22">
        <f>сады!E15+школы!E15+доп!E15</f>
        <v>180.1</v>
      </c>
      <c r="F15" s="24">
        <f t="shared" si="2"/>
        <v>880.4000000000001</v>
      </c>
      <c r="G15" s="22">
        <f>сады!G15+школы!G15+доп!G15</f>
        <v>19369.100000000002</v>
      </c>
      <c r="H15" s="22">
        <f>сады!H15+школы!H15+доп!H15</f>
        <v>0</v>
      </c>
      <c r="I15" s="22">
        <f>сады!I15+школы!I15+доп!I15</f>
        <v>67.3</v>
      </c>
      <c r="J15" s="22">
        <f>сады!J15+школы!J15+доп!J15</f>
        <v>797.4000000000001</v>
      </c>
      <c r="K15" s="22">
        <f>сады!K15+школы!K15+доп!K15</f>
        <v>0</v>
      </c>
      <c r="L15" s="23">
        <f>сады!L15+школы!L15+доп!L15</f>
        <v>83</v>
      </c>
    </row>
  </sheetData>
  <sheetProtection/>
  <mergeCells count="11">
    <mergeCell ref="A1:L1"/>
    <mergeCell ref="A2:A4"/>
    <mergeCell ref="B2:C2"/>
    <mergeCell ref="D2:F2"/>
    <mergeCell ref="G2:L2"/>
    <mergeCell ref="B3:B4"/>
    <mergeCell ref="C3:C4"/>
    <mergeCell ref="D3:E3"/>
    <mergeCell ref="F3:F4"/>
    <mergeCell ref="G3:I3"/>
    <mergeCell ref="J3:L3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workbookViewId="0" topLeftCell="A1">
      <selection activeCell="F14" sqref="F14"/>
    </sheetView>
  </sheetViews>
  <sheetFormatPr defaultColWidth="15.625" defaultRowHeight="12.75"/>
  <cols>
    <col min="1" max="1" width="39.125" style="1" customWidth="1"/>
    <col min="2" max="2" width="8.875" style="1" customWidth="1"/>
    <col min="3" max="3" width="7.75390625" style="1" customWidth="1"/>
    <col min="4" max="4" width="10.125" style="1" customWidth="1"/>
    <col min="5" max="5" width="10.25390625" style="1" customWidth="1"/>
    <col min="6" max="6" width="10.00390625" style="1" customWidth="1"/>
    <col min="7" max="7" width="10.25390625" style="1" customWidth="1"/>
    <col min="8" max="8" width="9.75390625" style="1" customWidth="1"/>
    <col min="9" max="10" width="10.25390625" style="1" customWidth="1"/>
    <col min="11" max="11" width="9.75390625" style="1" customWidth="1"/>
    <col min="12" max="12" width="10.25390625" style="1" customWidth="1"/>
    <col min="13" max="16384" width="15.625" style="1" customWidth="1"/>
  </cols>
  <sheetData>
    <row r="1" spans="1:12" ht="39" customHeight="1" thickBot="1">
      <c r="A1" s="25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41.25" customHeight="1">
      <c r="A2" s="27" t="s">
        <v>1</v>
      </c>
      <c r="B2" s="30" t="s">
        <v>2</v>
      </c>
      <c r="C2" s="31"/>
      <c r="D2" s="30" t="s">
        <v>11</v>
      </c>
      <c r="E2" s="32"/>
      <c r="F2" s="31"/>
      <c r="G2" s="30" t="s">
        <v>8</v>
      </c>
      <c r="H2" s="32"/>
      <c r="I2" s="32"/>
      <c r="J2" s="32"/>
      <c r="K2" s="32"/>
      <c r="L2" s="33"/>
    </row>
    <row r="3" spans="1:12" s="2" customFormat="1" ht="36.75" customHeight="1">
      <c r="A3" s="28"/>
      <c r="B3" s="34" t="s">
        <v>4</v>
      </c>
      <c r="C3" s="34" t="s">
        <v>5</v>
      </c>
      <c r="D3" s="36" t="s">
        <v>18</v>
      </c>
      <c r="E3" s="37"/>
      <c r="F3" s="34" t="s">
        <v>3</v>
      </c>
      <c r="G3" s="36" t="s">
        <v>17</v>
      </c>
      <c r="H3" s="38"/>
      <c r="I3" s="37"/>
      <c r="J3" s="36" t="s">
        <v>9</v>
      </c>
      <c r="K3" s="38"/>
      <c r="L3" s="39"/>
    </row>
    <row r="4" spans="1:12" s="2" customFormat="1" ht="72.75" customHeight="1">
      <c r="A4" s="29"/>
      <c r="B4" s="35"/>
      <c r="C4" s="35"/>
      <c r="D4" s="5" t="s">
        <v>6</v>
      </c>
      <c r="E4" s="5" t="s">
        <v>7</v>
      </c>
      <c r="F4" s="35"/>
      <c r="G4" s="5" t="s">
        <v>13</v>
      </c>
      <c r="H4" s="5" t="s">
        <v>10</v>
      </c>
      <c r="I4" s="5" t="s">
        <v>12</v>
      </c>
      <c r="J4" s="5" t="s">
        <v>13</v>
      </c>
      <c r="K4" s="5" t="s">
        <v>10</v>
      </c>
      <c r="L4" s="12" t="s">
        <v>12</v>
      </c>
    </row>
    <row r="5" spans="1:12" s="11" customFormat="1" ht="11.25" customHeight="1">
      <c r="A5" s="13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4">
        <v>11</v>
      </c>
    </row>
    <row r="6" spans="1:12" s="3" customFormat="1" ht="14.25" customHeight="1">
      <c r="A6" s="15" t="s">
        <v>22</v>
      </c>
      <c r="B6" s="7">
        <f>SUM(B7+B8+B9+B10+B12+B13+B14+B15)</f>
        <v>1670</v>
      </c>
      <c r="C6" s="7">
        <f aca="true" t="shared" si="0" ref="C6:L6">SUM(C7+C8+C9+C10+C12+C13+C14+C15)</f>
        <v>94.89999999999999</v>
      </c>
      <c r="D6" s="7">
        <f t="shared" si="0"/>
        <v>115048.1</v>
      </c>
      <c r="E6" s="7">
        <f t="shared" si="0"/>
        <v>7137.800000000001</v>
      </c>
      <c r="F6" s="7">
        <f t="shared" si="0"/>
        <v>4471.299999999999</v>
      </c>
      <c r="G6" s="7">
        <f t="shared" si="0"/>
        <v>114510.5</v>
      </c>
      <c r="H6" s="7">
        <f t="shared" si="0"/>
        <v>0</v>
      </c>
      <c r="I6" s="7">
        <f t="shared" si="0"/>
        <v>537.6</v>
      </c>
      <c r="J6" s="7">
        <f t="shared" si="0"/>
        <v>4143.9</v>
      </c>
      <c r="K6" s="7">
        <f t="shared" si="0"/>
        <v>0</v>
      </c>
      <c r="L6" s="16">
        <f t="shared" si="0"/>
        <v>327.4</v>
      </c>
    </row>
    <row r="7" spans="1:12" s="3" customFormat="1" ht="21" customHeight="1">
      <c r="A7" s="17" t="s">
        <v>23</v>
      </c>
      <c r="B7" s="7">
        <f>'сады + ЖКУ'!B7+'школы + ЖКУ'!B7+'доп + ЖКУ'!B7</f>
        <v>55</v>
      </c>
      <c r="C7" s="7">
        <f>'сады + ЖКУ'!C7+'школы + ЖКУ'!C7+'доп + ЖКУ'!C7</f>
        <v>0</v>
      </c>
      <c r="D7" s="7">
        <f>G7+H7+I7</f>
        <v>7973</v>
      </c>
      <c r="E7" s="7">
        <f>'сады + ЖКУ'!E7+'школы + ЖКУ'!E7+'доп + ЖКУ'!E7</f>
        <v>857.2</v>
      </c>
      <c r="F7" s="7">
        <f>J7+K7+L7</f>
        <v>0</v>
      </c>
      <c r="G7" s="7">
        <f>'сады + ЖКУ'!G7+'школы + ЖКУ'!G7+'доп + ЖКУ'!G7</f>
        <v>7944.8</v>
      </c>
      <c r="H7" s="7">
        <f>'сады + ЖКУ'!H7+'школы + ЖКУ'!H7+'доп + ЖКУ'!H7</f>
        <v>0</v>
      </c>
      <c r="I7" s="7">
        <f>'сады + ЖКУ'!I7+'школы + ЖКУ'!I7+'доп + ЖКУ'!I7</f>
        <v>28.2</v>
      </c>
      <c r="J7" s="7">
        <f>'сады + ЖКУ'!J7+'школы + ЖКУ'!J7+'доп + ЖКУ'!J7</f>
        <v>0</v>
      </c>
      <c r="K7" s="7">
        <f>'сады + ЖКУ'!K7+'школы + ЖКУ'!K7+'доп + ЖКУ'!K7</f>
        <v>0</v>
      </c>
      <c r="L7" s="16">
        <f>'сады + ЖКУ'!L7+'школы + ЖКУ'!L7+'доп + ЖКУ'!L7</f>
        <v>0</v>
      </c>
    </row>
    <row r="8" spans="1:12" s="3" customFormat="1" ht="21.75" customHeight="1">
      <c r="A8" s="17" t="s">
        <v>24</v>
      </c>
      <c r="B8" s="7">
        <f>'сады + ЖКУ'!B8+'школы + ЖКУ'!B8+'доп + ЖКУ'!B8</f>
        <v>72</v>
      </c>
      <c r="C8" s="7">
        <f>'сады + ЖКУ'!C8+'школы + ЖКУ'!C8+'доп + ЖКУ'!C8</f>
        <v>1.1</v>
      </c>
      <c r="D8" s="7">
        <f aca="true" t="shared" si="1" ref="D8:D15">G8+H8+I8</f>
        <v>8686.2</v>
      </c>
      <c r="E8" s="7">
        <f>'сады + ЖКУ'!E8+'школы + ЖКУ'!E8+'доп + ЖКУ'!E8</f>
        <v>2027.1</v>
      </c>
      <c r="F8" s="7">
        <f aca="true" t="shared" si="2" ref="F8:F15">J8+K8+L8</f>
        <v>35.4</v>
      </c>
      <c r="G8" s="7">
        <f>'сады + ЖКУ'!G8+'школы + ЖКУ'!G8+'доп + ЖКУ'!G8</f>
        <v>8662.6</v>
      </c>
      <c r="H8" s="7">
        <f>'сады + ЖКУ'!H8+'школы + ЖКУ'!H8+'доп + ЖКУ'!H8</f>
        <v>0</v>
      </c>
      <c r="I8" s="7">
        <f>'сады + ЖКУ'!I8+'школы + ЖКУ'!I8+'доп + ЖКУ'!I8</f>
        <v>23.6</v>
      </c>
      <c r="J8" s="7">
        <f>'сады + ЖКУ'!J8+'школы + ЖКУ'!J8+'доп + ЖКУ'!J8</f>
        <v>35.4</v>
      </c>
      <c r="K8" s="7">
        <f>'сады + ЖКУ'!K8+'школы + ЖКУ'!K8+'доп + ЖКУ'!K8</f>
        <v>0</v>
      </c>
      <c r="L8" s="16">
        <f>'сады + ЖКУ'!L8+'школы + ЖКУ'!L8+'доп + ЖКУ'!L8</f>
        <v>0</v>
      </c>
    </row>
    <row r="9" spans="1:12" s="3" customFormat="1" ht="23.25" customHeight="1">
      <c r="A9" s="17" t="s">
        <v>19</v>
      </c>
      <c r="B9" s="7">
        <f>'сады + ЖКУ'!B9+'школы + ЖКУ'!B9+'доп + ЖКУ'!B9</f>
        <v>339</v>
      </c>
      <c r="C9" s="7">
        <f>'сады + ЖКУ'!C9+'школы + ЖКУ'!C9+'доп + ЖКУ'!C9</f>
        <v>10.8</v>
      </c>
      <c r="D9" s="7">
        <f t="shared" si="1"/>
        <v>26168.4</v>
      </c>
      <c r="E9" s="7">
        <f>'сады + ЖКУ'!E9+'школы + ЖКУ'!E9+'доп + ЖКУ'!E9</f>
        <v>49</v>
      </c>
      <c r="F9" s="7">
        <f t="shared" si="2"/>
        <v>606.4</v>
      </c>
      <c r="G9" s="7">
        <f>'сады + ЖКУ'!G9+'школы + ЖКУ'!G9+'доп + ЖКУ'!G9</f>
        <v>25980.4</v>
      </c>
      <c r="H9" s="7">
        <f>'сады + ЖКУ'!H9+'школы + ЖКУ'!H9+'доп + ЖКУ'!H9</f>
        <v>0</v>
      </c>
      <c r="I9" s="7">
        <f>'сады + ЖКУ'!I9+'школы + ЖКУ'!I9+'доп + ЖКУ'!I9</f>
        <v>188</v>
      </c>
      <c r="J9" s="7">
        <f>'сады + ЖКУ'!J9+'школы + ЖКУ'!J9+'доп + ЖКУ'!J9</f>
        <v>371</v>
      </c>
      <c r="K9" s="7">
        <f>'сады + ЖКУ'!K9+'школы + ЖКУ'!K9+'доп + ЖКУ'!K9</f>
        <v>0</v>
      </c>
      <c r="L9" s="16">
        <f>'сады + ЖКУ'!L9+'школы + ЖКУ'!L9+'доп + ЖКУ'!L9</f>
        <v>235.4</v>
      </c>
    </row>
    <row r="10" spans="1:12" s="3" customFormat="1" ht="23.25" customHeight="1">
      <c r="A10" s="17" t="s">
        <v>20</v>
      </c>
      <c r="B10" s="7">
        <f>'сады + ЖКУ'!B10+'школы + ЖКУ'!B10+'доп + ЖКУ'!B10</f>
        <v>572</v>
      </c>
      <c r="C10" s="7">
        <f>'сады + ЖКУ'!C10+'школы + ЖКУ'!C10+'доп + ЖКУ'!C10</f>
        <v>40.1</v>
      </c>
      <c r="D10" s="7">
        <f t="shared" si="1"/>
        <v>51184</v>
      </c>
      <c r="E10" s="7">
        <f>'сады + ЖКУ'!E10+'школы + ЖКУ'!E10+'доп + ЖКУ'!E10</f>
        <v>4009.9</v>
      </c>
      <c r="F10" s="7">
        <f t="shared" si="2"/>
        <v>2476.4</v>
      </c>
      <c r="G10" s="7">
        <f>'сады + ЖКУ'!G10+'школы + ЖКУ'!G10+'доп + ЖКУ'!G10</f>
        <v>50953.5</v>
      </c>
      <c r="H10" s="7">
        <f>'сады + ЖКУ'!H10+'школы + ЖКУ'!H10+'доп + ЖКУ'!H10</f>
        <v>0</v>
      </c>
      <c r="I10" s="7">
        <f>'сады + ЖКУ'!I10+'школы + ЖКУ'!I10+'доп + ЖКУ'!I10</f>
        <v>230.5</v>
      </c>
      <c r="J10" s="7">
        <f>'сады + ЖКУ'!J10+'школы + ЖКУ'!J10+'доп + ЖКУ'!J10</f>
        <v>2467.4</v>
      </c>
      <c r="K10" s="7">
        <f>'сады + ЖКУ'!K10+'школы + ЖКУ'!K10+'доп + ЖКУ'!K10</f>
        <v>0</v>
      </c>
      <c r="L10" s="16">
        <f>'сады + ЖКУ'!L10+'школы + ЖКУ'!L10+'доп + ЖКУ'!L10</f>
        <v>9</v>
      </c>
    </row>
    <row r="11" spans="1:12" s="3" customFormat="1" ht="15.75" customHeight="1">
      <c r="A11" s="18" t="s">
        <v>25</v>
      </c>
      <c r="B11" s="7">
        <f>'сады + ЖКУ'!B11+'школы + ЖКУ'!B11+'доп + ЖКУ'!B11</f>
        <v>473</v>
      </c>
      <c r="C11" s="7">
        <f>'сады + ЖКУ'!C11+'школы + ЖКУ'!C11+'доп + ЖКУ'!C11</f>
        <v>28.7</v>
      </c>
      <c r="D11" s="7">
        <f t="shared" si="1"/>
        <v>42930.6</v>
      </c>
      <c r="E11" s="7">
        <f>'сады + ЖКУ'!E11+'школы + ЖКУ'!E11+'доп + ЖКУ'!E11</f>
        <v>2943.5</v>
      </c>
      <c r="F11" s="7">
        <f t="shared" si="2"/>
        <v>1889.9</v>
      </c>
      <c r="G11" s="7">
        <f>'сады + ЖКУ'!G11+'школы + ЖКУ'!G11+'доп + ЖКУ'!G11</f>
        <v>42762</v>
      </c>
      <c r="H11" s="7">
        <f>'сады + ЖКУ'!H11+'школы + ЖКУ'!H11+'доп + ЖКУ'!H11</f>
        <v>0</v>
      </c>
      <c r="I11" s="7">
        <f>'сады + ЖКУ'!I11+'школы + ЖКУ'!I11+'доп + ЖКУ'!I11</f>
        <v>168.6</v>
      </c>
      <c r="J11" s="7">
        <f>'сады + ЖКУ'!J11+'школы + ЖКУ'!J11+'доп + ЖКУ'!J11</f>
        <v>1889.9</v>
      </c>
      <c r="K11" s="7">
        <f>'сады + ЖКУ'!K11+'школы + ЖКУ'!K11+'доп + ЖКУ'!K11</f>
        <v>0</v>
      </c>
      <c r="L11" s="16">
        <f>'сады + ЖКУ'!L11+'школы + ЖКУ'!L11+'доп + ЖКУ'!L11</f>
        <v>0</v>
      </c>
    </row>
    <row r="12" spans="1:12" s="3" customFormat="1" ht="24.75" customHeight="1">
      <c r="A12" s="17" t="s">
        <v>21</v>
      </c>
      <c r="B12" s="7">
        <f>'сады + ЖКУ'!B12+'школы + ЖКУ'!B12+'доп + ЖКУ'!B12</f>
        <v>30</v>
      </c>
      <c r="C12" s="7">
        <f>'сады + ЖКУ'!C12+'школы + ЖКУ'!C12+'доп + ЖКУ'!C12</f>
        <v>12.6</v>
      </c>
      <c r="D12" s="7">
        <f t="shared" si="1"/>
        <v>1436.7</v>
      </c>
      <c r="E12" s="7">
        <f>'сады + ЖКУ'!E12+'школы + ЖКУ'!E12+'доп + ЖКУ'!E12</f>
        <v>14.5</v>
      </c>
      <c r="F12" s="7">
        <f t="shared" si="2"/>
        <v>413.8</v>
      </c>
      <c r="G12" s="7">
        <f>'сады + ЖКУ'!G12+'школы + ЖКУ'!G12+'доп + ЖКУ'!G12</f>
        <v>1436.7</v>
      </c>
      <c r="H12" s="7">
        <f>'сады + ЖКУ'!H12+'школы + ЖКУ'!H12+'доп + ЖКУ'!H12</f>
        <v>0</v>
      </c>
      <c r="I12" s="7">
        <f>'сады + ЖКУ'!I12+'школы + ЖКУ'!I12+'доп + ЖКУ'!I12</f>
        <v>0</v>
      </c>
      <c r="J12" s="7">
        <f>'сады + ЖКУ'!J12+'школы + ЖКУ'!J12+'доп + ЖКУ'!J12</f>
        <v>413.8</v>
      </c>
      <c r="K12" s="7">
        <f>'сады + ЖКУ'!K12+'школы + ЖКУ'!K12+'доп + ЖКУ'!K12</f>
        <v>0</v>
      </c>
      <c r="L12" s="16">
        <f>'сады + ЖКУ'!L12+'школы + ЖКУ'!L12+'доп + ЖКУ'!L12</f>
        <v>0</v>
      </c>
    </row>
    <row r="13" spans="1:12" s="4" customFormat="1" ht="12" customHeight="1">
      <c r="A13" s="18" t="s">
        <v>14</v>
      </c>
      <c r="B13" s="7">
        <f>'сады + ЖКУ'!B13+'школы + ЖКУ'!B13+'доп + ЖКУ'!B13</f>
        <v>2</v>
      </c>
      <c r="C13" s="7">
        <f>'сады + ЖКУ'!C13+'школы + ЖКУ'!C13+'доп + ЖКУ'!C13</f>
        <v>2</v>
      </c>
      <c r="D13" s="7">
        <f t="shared" si="1"/>
        <v>57.4</v>
      </c>
      <c r="E13" s="7">
        <f>'сады + ЖКУ'!E13+'школы + ЖКУ'!E13+'доп + ЖКУ'!E13</f>
        <v>0</v>
      </c>
      <c r="F13" s="7">
        <f t="shared" si="2"/>
        <v>50.2</v>
      </c>
      <c r="G13" s="7">
        <f>'сады + ЖКУ'!G13+'школы + ЖКУ'!G13+'доп + ЖКУ'!G13</f>
        <v>57.4</v>
      </c>
      <c r="H13" s="7">
        <f>'сады + ЖКУ'!H13+'школы + ЖКУ'!H13+'доп + ЖКУ'!H13</f>
        <v>0</v>
      </c>
      <c r="I13" s="7">
        <f>'сады + ЖКУ'!I13+'школы + ЖКУ'!I13+'доп + ЖКУ'!I13</f>
        <v>0</v>
      </c>
      <c r="J13" s="7">
        <f>'сады + ЖКУ'!J13+'школы + ЖКУ'!J13+'доп + ЖКУ'!J13</f>
        <v>50.2</v>
      </c>
      <c r="K13" s="7">
        <f>'сады + ЖКУ'!K13+'школы + ЖКУ'!K13+'доп + ЖКУ'!K13</f>
        <v>0</v>
      </c>
      <c r="L13" s="16">
        <f>'сады + ЖКУ'!L13+'школы + ЖКУ'!L13+'доп + ЖКУ'!L13</f>
        <v>0</v>
      </c>
    </row>
    <row r="14" spans="1:12" s="4" customFormat="1" ht="12" customHeight="1">
      <c r="A14" s="18" t="s">
        <v>15</v>
      </c>
      <c r="B14" s="7">
        <f>'сады + ЖКУ'!B14+'школы + ЖКУ'!B14+'доп + ЖКУ'!B14</f>
        <v>0</v>
      </c>
      <c r="C14" s="7">
        <f>'сады + ЖКУ'!C14+'школы + ЖКУ'!C14+'доп + ЖКУ'!C14</f>
        <v>0</v>
      </c>
      <c r="D14" s="7">
        <f t="shared" si="1"/>
        <v>0</v>
      </c>
      <c r="E14" s="7">
        <f>'сады + ЖКУ'!E14+'школы + ЖКУ'!E14+'доп + ЖКУ'!E14</f>
        <v>0</v>
      </c>
      <c r="F14" s="7">
        <f t="shared" si="2"/>
        <v>0</v>
      </c>
      <c r="G14" s="7">
        <f>'сады + ЖКУ'!G14+'школы + ЖКУ'!G14+'доп + ЖКУ'!G14</f>
        <v>0</v>
      </c>
      <c r="H14" s="7">
        <f>'сады + ЖКУ'!H14+'школы + ЖКУ'!H14+'доп + ЖКУ'!H14</f>
        <v>0</v>
      </c>
      <c r="I14" s="7">
        <f>'сады + ЖКУ'!I14+'школы + ЖКУ'!I14+'доп + ЖКУ'!I14</f>
        <v>0</v>
      </c>
      <c r="J14" s="7">
        <f>'сады + ЖКУ'!J14+'школы + ЖКУ'!J14+'доп + ЖКУ'!J14</f>
        <v>0</v>
      </c>
      <c r="K14" s="7">
        <f>'сады + ЖКУ'!K14+'школы + ЖКУ'!K14+'доп + ЖКУ'!K14</f>
        <v>0</v>
      </c>
      <c r="L14" s="16">
        <f>'сады + ЖКУ'!L14+'школы + ЖКУ'!L14+'доп + ЖКУ'!L14</f>
        <v>0</v>
      </c>
    </row>
    <row r="15" spans="1:12" s="4" customFormat="1" ht="12" customHeight="1" thickBot="1">
      <c r="A15" s="20" t="s">
        <v>16</v>
      </c>
      <c r="B15" s="22">
        <f>'сады + ЖКУ'!B15+'школы + ЖКУ'!B15+'доп + ЖКУ'!B15</f>
        <v>600</v>
      </c>
      <c r="C15" s="22">
        <f>'сады + ЖКУ'!C15+'школы + ЖКУ'!C15+'доп + ЖКУ'!C15</f>
        <v>28.299999999999997</v>
      </c>
      <c r="D15" s="22">
        <f t="shared" si="1"/>
        <v>19542.4</v>
      </c>
      <c r="E15" s="22">
        <f>'сады + ЖКУ'!E15+'школы + ЖКУ'!E15+'доп + ЖКУ'!E15</f>
        <v>180.1</v>
      </c>
      <c r="F15" s="22">
        <f t="shared" si="2"/>
        <v>889.0999999999999</v>
      </c>
      <c r="G15" s="22">
        <f>'сады + ЖКУ'!G15+'школы + ЖКУ'!G15+'доп + ЖКУ'!G15</f>
        <v>19475.100000000002</v>
      </c>
      <c r="H15" s="22">
        <f>'сады + ЖКУ'!H15+'школы + ЖКУ'!H15+'доп + ЖКУ'!H15</f>
        <v>0</v>
      </c>
      <c r="I15" s="22">
        <f>'сады + ЖКУ'!I15+'школы + ЖКУ'!I15+'доп + ЖКУ'!I15</f>
        <v>67.3</v>
      </c>
      <c r="J15" s="22">
        <f>'сады + ЖКУ'!J15+'школы + ЖКУ'!J15+'доп + ЖКУ'!J15</f>
        <v>806.0999999999999</v>
      </c>
      <c r="K15" s="22">
        <f>'сады + ЖКУ'!K15+'школы + ЖКУ'!K15+'доп + ЖКУ'!K15</f>
        <v>0</v>
      </c>
      <c r="L15" s="23">
        <f>'сады + ЖКУ'!L15+'школы + ЖКУ'!L15+'доп + ЖКУ'!L15</f>
        <v>83</v>
      </c>
    </row>
  </sheetData>
  <sheetProtection/>
  <mergeCells count="11">
    <mergeCell ref="A1:L1"/>
    <mergeCell ref="A2:A4"/>
    <mergeCell ref="B2:C2"/>
    <mergeCell ref="D2:F2"/>
    <mergeCell ref="G2:L2"/>
    <mergeCell ref="B3:B4"/>
    <mergeCell ref="C3:C4"/>
    <mergeCell ref="D3:E3"/>
    <mergeCell ref="F3:F4"/>
    <mergeCell ref="G3:I3"/>
    <mergeCell ref="J3:L3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plekon</cp:lastModifiedBy>
  <cp:lastPrinted>2013-06-06T05:41:47Z</cp:lastPrinted>
  <dcterms:created xsi:type="dcterms:W3CDTF">2007-10-25T12:03:14Z</dcterms:created>
  <dcterms:modified xsi:type="dcterms:W3CDTF">2013-07-18T09:35:10Z</dcterms:modified>
  <cp:category/>
  <cp:version/>
  <cp:contentType/>
  <cp:contentStatus/>
</cp:coreProperties>
</file>