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7" sheetId="1" r:id="rId1"/>
  </sheets>
  <definedNames>
    <definedName name="_xlnm.Print_Area" localSheetId="0">'27'!$A$1:$N$53</definedName>
  </definedNames>
  <calcPr fullCalcOnLoad="1"/>
</workbook>
</file>

<file path=xl/sharedStrings.xml><?xml version="1.0" encoding="utf-8"?>
<sst xmlns="http://schemas.openxmlformats.org/spreadsheetml/2006/main" count="83" uniqueCount="72">
  <si>
    <t>СВЕДЕНИЯ О ЧИСЛЕННОСТИ И ОПЛАТЕ ТРУДА РАБОТНИКОВ СФЕРЫ ОБРАЗОВАНИЯ ПО КАТЕГОРИЯМ ПЕРСОНАЛА</t>
  </si>
  <si>
    <t>за январь - октябрь 2013 года (нарастающим итогом)</t>
  </si>
  <si>
    <t>Форма № ЗП-образование</t>
  </si>
  <si>
    <t>Наименование отчитывающейся организации</t>
  </si>
  <si>
    <t>Медведевский район</t>
  </si>
  <si>
    <t>Код формы по ОКУД</t>
  </si>
  <si>
    <t>Код</t>
  </si>
  <si>
    <t>отчитывающейся организации по ОКПО</t>
  </si>
  <si>
    <t>типа отчитывающейся организации</t>
  </si>
  <si>
    <t>код образовательного учреждения</t>
  </si>
  <si>
    <t>тип образовательного учреждения</t>
  </si>
  <si>
    <t>Общий свод по отделу образования(району) (С ЖКУ)</t>
  </si>
  <si>
    <t>Категория персонала</t>
  </si>
  <si>
    <t>Код категория персонала</t>
  </si>
  <si>
    <t>№ строки</t>
  </si>
  <si>
    <t>Средняя численность работников, человек</t>
  </si>
  <si>
    <t>Фонд начисленно заработной платы работников за отчетный период, тыс руб с одним десятичным знаком</t>
  </si>
  <si>
    <t>Фонд начисленной заработной платы работников по источникам финансирования, тыс руб с одним десятичным знаком</t>
  </si>
  <si>
    <t>списочного состава(без внешних совместителей) *1)</t>
  </si>
  <si>
    <t>внешних совместителей *2)</t>
  </si>
  <si>
    <t>списочного состава (без внешних совместителей)</t>
  </si>
  <si>
    <t>внешних совместителей</t>
  </si>
  <si>
    <t>из гр.3 списочного состава (без внешних совместителей)</t>
  </si>
  <si>
    <t>из гр.5 внешних совместителей</t>
  </si>
  <si>
    <t>всего</t>
  </si>
  <si>
    <t>в том числе внутреннему совместительству *3)</t>
  </si>
  <si>
    <t>за счет средст бюджетов всех уровней (субсидий)</t>
  </si>
  <si>
    <t>ОМС</t>
  </si>
  <si>
    <t>средства от приносящей доход деятельности</t>
  </si>
  <si>
    <t>А</t>
  </si>
  <si>
    <t>Б</t>
  </si>
  <si>
    <t>В</t>
  </si>
  <si>
    <t>Граф 3</t>
  </si>
  <si>
    <t>Сумма графов 6-8</t>
  </si>
  <si>
    <t>Граф 5</t>
  </si>
  <si>
    <t>Сумма графов 9-11</t>
  </si>
  <si>
    <t>Всего работников (сумма строк 02-05, 07, 08, 11, 14, 17-19, 21, 23-28)</t>
  </si>
  <si>
    <t>в том числе: руководитель организации</t>
  </si>
  <si>
    <t>заместители руководителя, руководители структурных подразделений и их заместители</t>
  </si>
  <si>
    <t>педагогические работники дошкольных образовательных учреждений</t>
  </si>
  <si>
    <t>педагогические работники общеобразовательных  учреждений</t>
  </si>
  <si>
    <t>из них: учителя</t>
  </si>
  <si>
    <t>педагогические работники образовательных учреждений дополнительного образования детей</t>
  </si>
  <si>
    <t>педагогические работники образовательных учреждений НПО</t>
  </si>
  <si>
    <t>из них:-преподаватели</t>
  </si>
  <si>
    <t>-мастера производственного обучения</t>
  </si>
  <si>
    <t>педагогические работники образовательных учреждений СПО</t>
  </si>
  <si>
    <t>педагогические работники учреждений дополнительного профессионального образования, осуществляющие подготовку (повышение  квалификации) специалистов, имеющих среднее профессиональное образование</t>
  </si>
  <si>
    <t>профессорско-преподавательский состав учреждений ВПО</t>
  </si>
  <si>
    <t>профессорско-преподавательский состав учреждений дополнительного профессионального образования, осуществляющий подготовку (повышение квалификации) специалистов, имеющих высшее профессиональное образование</t>
  </si>
  <si>
    <t>научные  работники  учреждений ВПО</t>
  </si>
  <si>
    <t>из них: научные сотрудники</t>
  </si>
  <si>
    <t>научные работники  учреждений дополнительного профессионального образования</t>
  </si>
  <si>
    <t>врачи</t>
  </si>
  <si>
    <t>средний медицинский персонал</t>
  </si>
  <si>
    <t>младший медицинский персонал</t>
  </si>
  <si>
    <t>работники культуры</t>
  </si>
  <si>
    <t>социальные работники</t>
  </si>
  <si>
    <t>прочий персонал</t>
  </si>
  <si>
    <t>1) Показывается среднесписочная численность работников (в целых единицах).</t>
  </si>
  <si>
    <t>2) Средняя численность внешних совместителей исчисляется пропорционально фактически отработанному времени (допускается заполнение с десятичным знаком).</t>
  </si>
  <si>
    <t>3) Включая  вознаграждение за  работу по договорам гражданско-правового характера, заключенным работником списочного состава  со своей организацией.</t>
  </si>
  <si>
    <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t>
  </si>
  <si>
    <t>специалист</t>
  </si>
  <si>
    <t>Берлякова А.Ю</t>
  </si>
  <si>
    <t>(должность)</t>
  </si>
  <si>
    <t>(Ф.И.О.)</t>
  </si>
  <si>
    <t>(подпись)</t>
  </si>
  <si>
    <t>58-38-24</t>
  </si>
  <si>
    <t>11.11.2013 08:26</t>
  </si>
  <si>
    <t>(номер контактного телефона)</t>
  </si>
  <si>
    <t>(дата составления документа)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</si>
</sst>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1"/>
      <color indexed="8"/>
      <name val="Calibri"/>
      <family val="0"/>
    </font>
    <font>
      <sz val="8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10"/>
      </bottom>
    </border>
    <border>
      <left style="thin">
        <color indexed="8"/>
      </left>
      <right style="thick">
        <color indexed="10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10"/>
      </right>
      <top style="thin">
        <color indexed="8"/>
      </top>
      <bottom style="thick">
        <color indexed="10"/>
      </bottom>
    </border>
    <border>
      <left style="thick">
        <color indexed="10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10"/>
      </left>
      <right style="thin">
        <color indexed="8"/>
      </right>
      <top style="thin">
        <color indexed="8"/>
      </top>
      <bottom style="thick">
        <color indexed="10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10"/>
      </left>
      <right style="thin">
        <color indexed="8"/>
      </right>
      <top style="thick">
        <color indexed="10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10"/>
      </top>
      <bottom style="thin">
        <color indexed="8"/>
      </bottom>
    </border>
    <border>
      <left style="thin">
        <color indexed="8"/>
      </left>
      <right style="thick">
        <color indexed="10"/>
      </right>
      <top style="thick">
        <color indexed="10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4" fillId="32" borderId="0" applyNumberFormat="0" applyBorder="0" applyAlignment="0" applyProtection="0"/>
  </cellStyleXfs>
  <cellXfs count="36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 vertical="center" wrapText="1"/>
      <protection/>
    </xf>
    <xf numFmtId="2" fontId="0" fillId="0" borderId="10" xfId="0" applyNumberFormat="1" applyFill="1" applyBorder="1" applyAlignment="1" applyProtection="1">
      <alignment/>
      <protection/>
    </xf>
    <xf numFmtId="2" fontId="0" fillId="0" borderId="11" xfId="0" applyNumberFormat="1" applyFill="1" applyBorder="1" applyAlignment="1" applyProtection="1">
      <alignment/>
      <protection/>
    </xf>
    <xf numFmtId="2" fontId="0" fillId="0" borderId="12" xfId="0" applyNumberFormat="1" applyFill="1" applyBorder="1" applyAlignment="1" applyProtection="1">
      <alignment/>
      <protection/>
    </xf>
    <xf numFmtId="2" fontId="0" fillId="0" borderId="13" xfId="0" applyNumberFormat="1" applyFill="1" applyBorder="1" applyAlignment="1" applyProtection="1">
      <alignment/>
      <protection/>
    </xf>
    <xf numFmtId="0" fontId="0" fillId="0" borderId="14" xfId="0" applyFill="1" applyBorder="1" applyAlignment="1" applyProtection="1">
      <alignment horizontal="center" vertical="center" wrapText="1"/>
      <protection/>
    </xf>
    <xf numFmtId="0" fontId="0" fillId="0" borderId="15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wrapText="1"/>
      <protection/>
    </xf>
    <xf numFmtId="0" fontId="0" fillId="0" borderId="15" xfId="0" applyFill="1" applyBorder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2" fontId="0" fillId="33" borderId="10" xfId="0" applyNumberFormat="1" applyFill="1" applyBorder="1" applyAlignment="1" applyProtection="1">
      <alignment/>
      <protection/>
    </xf>
    <xf numFmtId="2" fontId="0" fillId="33" borderId="0" xfId="0" applyNumberFormat="1" applyFill="1" applyAlignment="1" applyProtection="1">
      <alignment/>
      <protection/>
    </xf>
    <xf numFmtId="2" fontId="0" fillId="33" borderId="12" xfId="0" applyNumberFormat="1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  <xf numFmtId="0" fontId="0" fillId="0" borderId="16" xfId="0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 applyProtection="1">
      <alignment/>
      <protection/>
    </xf>
    <xf numFmtId="0" fontId="0" fillId="0" borderId="17" xfId="0" applyFill="1" applyBorder="1" applyAlignment="1" applyProtection="1">
      <alignment horizontal="center" vertical="center" wrapText="1"/>
      <protection/>
    </xf>
    <xf numFmtId="0" fontId="0" fillId="0" borderId="18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20" xfId="0" applyFill="1" applyBorder="1" applyAlignment="1" applyProtection="1">
      <alignment horizontal="center"/>
      <protection/>
    </xf>
    <xf numFmtId="0" fontId="0" fillId="0" borderId="20" xfId="0" applyFill="1" applyBorder="1" applyAlignment="1" applyProtection="1">
      <alignment/>
      <protection/>
    </xf>
    <xf numFmtId="0" fontId="1" fillId="0" borderId="0" xfId="0" applyFont="1" applyFill="1" applyAlignment="1" applyProtection="1">
      <alignment horizontal="center" vertical="top"/>
      <protection/>
    </xf>
    <xf numFmtId="0" fontId="1" fillId="0" borderId="0" xfId="0" applyFont="1" applyFill="1" applyAlignment="1" applyProtection="1">
      <alignment horizontal="center" vertical="top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76FF76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53"/>
  <sheetViews>
    <sheetView tabSelected="1" zoomScalePageLayoutView="0" workbookViewId="0" topLeftCell="B1">
      <selection activeCell="S44" sqref="S44"/>
    </sheetView>
  </sheetViews>
  <sheetFormatPr defaultColWidth="9.140625" defaultRowHeight="15"/>
  <cols>
    <col min="1" max="1" width="50.00390625" style="0" customWidth="1"/>
    <col min="2" max="3" width="7.00390625" style="0" customWidth="1"/>
    <col min="4" max="14" width="15.00390625" style="0" customWidth="1"/>
    <col min="18" max="18" width="20.00390625" style="0" customWidth="1"/>
    <col min="20" max="20" width="20.00390625" style="0" customWidth="1"/>
  </cols>
  <sheetData>
    <row r="1" spans="1:14" ht="15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15">
      <c r="A2" s="19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ht="9.75" customHeight="1">
      <c r="A3" s="2"/>
    </row>
    <row r="4" spans="12:14" ht="15">
      <c r="L4" s="21" t="s">
        <v>2</v>
      </c>
      <c r="M4" s="22"/>
      <c r="N4" s="22"/>
    </row>
    <row r="5" ht="9.75" customHeight="1"/>
    <row r="6" spans="1:14" ht="34.5" customHeight="1">
      <c r="A6" s="23" t="s">
        <v>3</v>
      </c>
      <c r="B6" s="24"/>
      <c r="C6" s="24"/>
      <c r="D6" s="24" t="s">
        <v>4</v>
      </c>
      <c r="E6" s="24"/>
      <c r="F6" s="24"/>
      <c r="G6" s="24"/>
      <c r="H6" s="24"/>
      <c r="I6" s="24"/>
      <c r="J6" s="24"/>
      <c r="K6" s="24"/>
      <c r="L6" s="24"/>
      <c r="M6" s="24"/>
      <c r="N6" s="25"/>
    </row>
    <row r="7" spans="1:14" ht="15">
      <c r="A7" s="26" t="s">
        <v>5</v>
      </c>
      <c r="B7" s="27" t="s">
        <v>6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8"/>
    </row>
    <row r="8" spans="1:14" ht="49.5" customHeight="1">
      <c r="A8" s="26"/>
      <c r="B8" s="27" t="s">
        <v>7</v>
      </c>
      <c r="C8" s="27"/>
      <c r="D8" s="27"/>
      <c r="E8" s="27"/>
      <c r="F8" s="27" t="s">
        <v>8</v>
      </c>
      <c r="G8" s="27"/>
      <c r="H8" s="27" t="s">
        <v>9</v>
      </c>
      <c r="I8" s="27"/>
      <c r="J8" s="27"/>
      <c r="K8" s="27"/>
      <c r="L8" s="27" t="s">
        <v>10</v>
      </c>
      <c r="M8" s="27"/>
      <c r="N8" s="28"/>
    </row>
    <row r="9" spans="1:14" ht="15">
      <c r="A9" s="7">
        <v>1</v>
      </c>
      <c r="B9" s="27">
        <v>2</v>
      </c>
      <c r="C9" s="27"/>
      <c r="D9" s="27"/>
      <c r="E9" s="27"/>
      <c r="F9" s="27">
        <v>3</v>
      </c>
      <c r="G9" s="27"/>
      <c r="H9" s="27">
        <v>4</v>
      </c>
      <c r="I9" s="27"/>
      <c r="J9" s="27"/>
      <c r="K9" s="27"/>
      <c r="L9" s="27">
        <v>5</v>
      </c>
      <c r="M9" s="27"/>
      <c r="N9" s="28"/>
    </row>
    <row r="10" spans="1:14" ht="15">
      <c r="A10" s="8">
        <v>606048</v>
      </c>
      <c r="B10" s="29"/>
      <c r="C10" s="29"/>
      <c r="D10" s="29"/>
      <c r="E10" s="29"/>
      <c r="F10" s="29"/>
      <c r="G10" s="29"/>
      <c r="H10" s="29">
        <v>27</v>
      </c>
      <c r="I10" s="29"/>
      <c r="J10" s="29"/>
      <c r="K10" s="29"/>
      <c r="L10" s="29" t="s">
        <v>11</v>
      </c>
      <c r="M10" s="29"/>
      <c r="N10" s="30"/>
    </row>
    <row r="11" spans="4:14" ht="15">
      <c r="D11" s="16">
        <f aca="true" t="shared" si="0" ref="D11:N11">SUM(D17:D20,D22,D23,D26,D30,D33:D35,D37,D39:D44)</f>
        <v>1636</v>
      </c>
      <c r="E11" s="16">
        <f t="shared" si="0"/>
        <v>72.8</v>
      </c>
      <c r="F11" s="16">
        <f t="shared" si="0"/>
        <v>231617.9</v>
      </c>
      <c r="G11" s="16">
        <f t="shared" si="0"/>
        <v>13672.199999999999</v>
      </c>
      <c r="H11" s="16">
        <f t="shared" si="0"/>
        <v>7482.5</v>
      </c>
      <c r="I11" s="16">
        <f t="shared" si="0"/>
        <v>230849.4</v>
      </c>
      <c r="J11" s="16">
        <f t="shared" si="0"/>
        <v>0</v>
      </c>
      <c r="K11" s="16">
        <f t="shared" si="0"/>
        <v>768.5</v>
      </c>
      <c r="L11" s="16">
        <f t="shared" si="0"/>
        <v>7069.4</v>
      </c>
      <c r="M11" s="16">
        <f t="shared" si="0"/>
        <v>0</v>
      </c>
      <c r="N11" s="16">
        <f t="shared" si="0"/>
        <v>413.1</v>
      </c>
    </row>
    <row r="12" spans="1:14" ht="79.5" customHeight="1">
      <c r="A12" s="23" t="s">
        <v>12</v>
      </c>
      <c r="B12" s="24" t="s">
        <v>13</v>
      </c>
      <c r="C12" s="24" t="s">
        <v>14</v>
      </c>
      <c r="D12" s="24" t="s">
        <v>15</v>
      </c>
      <c r="E12" s="24"/>
      <c r="F12" s="24" t="s">
        <v>16</v>
      </c>
      <c r="G12" s="24"/>
      <c r="H12" s="24"/>
      <c r="I12" s="24" t="s">
        <v>17</v>
      </c>
      <c r="J12" s="24"/>
      <c r="K12" s="24"/>
      <c r="L12" s="24"/>
      <c r="M12" s="24"/>
      <c r="N12" s="25"/>
    </row>
    <row r="13" spans="1:14" ht="49.5" customHeight="1">
      <c r="A13" s="26"/>
      <c r="B13" s="27"/>
      <c r="C13" s="27"/>
      <c r="D13" s="27" t="s">
        <v>18</v>
      </c>
      <c r="E13" s="27" t="s">
        <v>19</v>
      </c>
      <c r="F13" s="27" t="s">
        <v>20</v>
      </c>
      <c r="G13" s="27"/>
      <c r="H13" s="27" t="s">
        <v>21</v>
      </c>
      <c r="I13" s="27" t="s">
        <v>22</v>
      </c>
      <c r="J13" s="27"/>
      <c r="K13" s="27"/>
      <c r="L13" s="27" t="s">
        <v>23</v>
      </c>
      <c r="M13" s="27"/>
      <c r="N13" s="28"/>
    </row>
    <row r="14" spans="1:14" ht="60">
      <c r="A14" s="26"/>
      <c r="B14" s="27"/>
      <c r="C14" s="27"/>
      <c r="D14" s="27"/>
      <c r="E14" s="27"/>
      <c r="F14" s="9" t="s">
        <v>24</v>
      </c>
      <c r="G14" s="9" t="s">
        <v>25</v>
      </c>
      <c r="H14" s="27"/>
      <c r="I14" s="9" t="s">
        <v>26</v>
      </c>
      <c r="J14" s="9" t="s">
        <v>27</v>
      </c>
      <c r="K14" s="9" t="s">
        <v>28</v>
      </c>
      <c r="L14" s="9" t="s">
        <v>26</v>
      </c>
      <c r="M14" s="9" t="s">
        <v>27</v>
      </c>
      <c r="N14" s="11" t="s">
        <v>28</v>
      </c>
    </row>
    <row r="15" spans="1:20" ht="15">
      <c r="A15" s="7" t="s">
        <v>29</v>
      </c>
      <c r="B15" s="9" t="s">
        <v>30</v>
      </c>
      <c r="C15" s="9" t="s">
        <v>31</v>
      </c>
      <c r="D15" s="9">
        <v>1</v>
      </c>
      <c r="E15" s="9">
        <v>2</v>
      </c>
      <c r="F15" s="9">
        <v>3</v>
      </c>
      <c r="G15" s="9">
        <v>4</v>
      </c>
      <c r="H15" s="9">
        <v>5</v>
      </c>
      <c r="I15" s="9">
        <v>6</v>
      </c>
      <c r="J15" s="9">
        <v>7</v>
      </c>
      <c r="K15" s="9">
        <v>8</v>
      </c>
      <c r="L15" s="9">
        <v>9</v>
      </c>
      <c r="M15" s="9">
        <v>10</v>
      </c>
      <c r="N15" s="11">
        <v>11</v>
      </c>
      <c r="Q15" s="2" t="s">
        <v>32</v>
      </c>
      <c r="R15" s="2" t="s">
        <v>33</v>
      </c>
      <c r="S15" s="2" t="s">
        <v>34</v>
      </c>
      <c r="T15" s="2" t="s">
        <v>35</v>
      </c>
    </row>
    <row r="16" spans="1:20" ht="30">
      <c r="A16" s="12" t="s">
        <v>36</v>
      </c>
      <c r="B16" s="9">
        <v>100</v>
      </c>
      <c r="C16" s="9">
        <v>1</v>
      </c>
      <c r="D16" s="15">
        <v>1636</v>
      </c>
      <c r="E16" s="15">
        <v>72.8</v>
      </c>
      <c r="F16" s="15">
        <v>231617.9</v>
      </c>
      <c r="G16" s="15">
        <v>13672.2</v>
      </c>
      <c r="H16" s="15">
        <v>7482.5</v>
      </c>
      <c r="I16" s="15">
        <v>230849.4</v>
      </c>
      <c r="J16" s="15">
        <v>0</v>
      </c>
      <c r="K16" s="15">
        <v>768.5</v>
      </c>
      <c r="L16" s="15">
        <v>7069.4</v>
      </c>
      <c r="M16" s="15">
        <v>0</v>
      </c>
      <c r="N16" s="17">
        <v>413.1</v>
      </c>
      <c r="O16">
        <f aca="true" t="shared" si="1" ref="O16:O44">(F16/D16)/10*1000</f>
        <v>14157.57334963325</v>
      </c>
      <c r="Q16" s="18">
        <f aca="true" t="shared" si="2" ref="Q16:Q28">F16</f>
        <v>231617.9</v>
      </c>
      <c r="R16" s="18">
        <f aca="true" t="shared" si="3" ref="R16:R28">SUM(I16:K16)</f>
        <v>231617.9</v>
      </c>
      <c r="S16" s="18">
        <f aca="true" t="shared" si="4" ref="S16:S28">H16</f>
        <v>7482.5</v>
      </c>
      <c r="T16" s="18">
        <f aca="true" t="shared" si="5" ref="T16:T28">SUM(L16:N16)</f>
        <v>7482.5</v>
      </c>
    </row>
    <row r="17" spans="1:20" ht="15">
      <c r="A17" s="12" t="s">
        <v>37</v>
      </c>
      <c r="B17" s="9">
        <v>101</v>
      </c>
      <c r="C17" s="9">
        <v>2</v>
      </c>
      <c r="D17" s="3">
        <v>54</v>
      </c>
      <c r="E17" s="3">
        <v>0</v>
      </c>
      <c r="F17" s="3">
        <v>16120.2</v>
      </c>
      <c r="G17" s="3">
        <v>1633.2</v>
      </c>
      <c r="H17" s="3">
        <v>0</v>
      </c>
      <c r="I17" s="3">
        <v>16086.8</v>
      </c>
      <c r="J17" s="3">
        <v>0</v>
      </c>
      <c r="K17" s="3">
        <v>33.4</v>
      </c>
      <c r="L17" s="3">
        <v>0</v>
      </c>
      <c r="M17" s="3">
        <v>0</v>
      </c>
      <c r="N17" s="5">
        <v>0</v>
      </c>
      <c r="O17">
        <f t="shared" si="1"/>
        <v>29852.222222222223</v>
      </c>
      <c r="Q17" s="18">
        <f t="shared" si="2"/>
        <v>16120.2</v>
      </c>
      <c r="R17" s="18">
        <f t="shared" si="3"/>
        <v>16120.199999999999</v>
      </c>
      <c r="S17" s="18">
        <f t="shared" si="4"/>
        <v>0</v>
      </c>
      <c r="T17" s="18">
        <f t="shared" si="5"/>
        <v>0</v>
      </c>
    </row>
    <row r="18" spans="1:20" ht="30">
      <c r="A18" s="12" t="s">
        <v>38</v>
      </c>
      <c r="B18" s="9">
        <v>102</v>
      </c>
      <c r="C18" s="9">
        <v>3</v>
      </c>
      <c r="D18" s="3">
        <v>70</v>
      </c>
      <c r="E18" s="3">
        <v>1</v>
      </c>
      <c r="F18" s="3">
        <v>17234.8</v>
      </c>
      <c r="G18" s="3">
        <v>3851.5</v>
      </c>
      <c r="H18" s="3">
        <v>68.6</v>
      </c>
      <c r="I18" s="3">
        <v>17200.8</v>
      </c>
      <c r="J18" s="3">
        <v>0</v>
      </c>
      <c r="K18" s="3">
        <v>34</v>
      </c>
      <c r="L18" s="3">
        <v>68.6</v>
      </c>
      <c r="M18" s="3">
        <v>0</v>
      </c>
      <c r="N18" s="5">
        <v>0</v>
      </c>
      <c r="O18">
        <f t="shared" si="1"/>
        <v>24621.14285714286</v>
      </c>
      <c r="Q18" s="18">
        <f t="shared" si="2"/>
        <v>17234.8</v>
      </c>
      <c r="R18" s="18">
        <f t="shared" si="3"/>
        <v>17234.8</v>
      </c>
      <c r="S18" s="18">
        <f t="shared" si="4"/>
        <v>68.6</v>
      </c>
      <c r="T18" s="18">
        <f t="shared" si="5"/>
        <v>68.6</v>
      </c>
    </row>
    <row r="19" spans="1:20" ht="30">
      <c r="A19" s="12" t="s">
        <v>39</v>
      </c>
      <c r="B19" s="9">
        <v>201</v>
      </c>
      <c r="C19" s="9">
        <v>4</v>
      </c>
      <c r="D19" s="3">
        <v>343</v>
      </c>
      <c r="E19" s="3">
        <v>6</v>
      </c>
      <c r="F19" s="3">
        <v>55049.8</v>
      </c>
      <c r="G19" s="3">
        <v>102.9</v>
      </c>
      <c r="H19" s="3">
        <v>841.9</v>
      </c>
      <c r="I19" s="3">
        <v>54797.9</v>
      </c>
      <c r="J19" s="3">
        <v>0</v>
      </c>
      <c r="K19" s="3">
        <v>251.9</v>
      </c>
      <c r="L19" s="3">
        <v>537.1</v>
      </c>
      <c r="M19" s="3">
        <v>0</v>
      </c>
      <c r="N19" s="5">
        <v>304.8</v>
      </c>
      <c r="O19">
        <f t="shared" si="1"/>
        <v>16049.504373177842</v>
      </c>
      <c r="Q19" s="18">
        <f t="shared" si="2"/>
        <v>55049.8</v>
      </c>
      <c r="R19" s="18">
        <f t="shared" si="3"/>
        <v>55049.8</v>
      </c>
      <c r="S19" s="18">
        <f t="shared" si="4"/>
        <v>841.9</v>
      </c>
      <c r="T19" s="18">
        <f t="shared" si="5"/>
        <v>841.9000000000001</v>
      </c>
    </row>
    <row r="20" spans="1:20" ht="30">
      <c r="A20" s="12" t="s">
        <v>40</v>
      </c>
      <c r="B20" s="9">
        <v>211</v>
      </c>
      <c r="C20" s="9">
        <v>5</v>
      </c>
      <c r="D20" s="3">
        <v>573</v>
      </c>
      <c r="E20" s="3">
        <v>29.3</v>
      </c>
      <c r="F20" s="3">
        <v>102935.9</v>
      </c>
      <c r="G20" s="3">
        <v>7707</v>
      </c>
      <c r="H20" s="3">
        <v>3915.8</v>
      </c>
      <c r="I20" s="3">
        <v>102583.2</v>
      </c>
      <c r="J20" s="3">
        <v>0</v>
      </c>
      <c r="K20" s="3">
        <v>352.7</v>
      </c>
      <c r="L20" s="3">
        <v>3915.8</v>
      </c>
      <c r="M20" s="3">
        <v>0</v>
      </c>
      <c r="N20" s="5">
        <v>0</v>
      </c>
      <c r="O20">
        <f t="shared" si="1"/>
        <v>17964.38045375218</v>
      </c>
      <c r="Q20" s="18">
        <f t="shared" si="2"/>
        <v>102935.9</v>
      </c>
      <c r="R20" s="18">
        <f t="shared" si="3"/>
        <v>102935.9</v>
      </c>
      <c r="S20" s="18">
        <f t="shared" si="4"/>
        <v>3915.8</v>
      </c>
      <c r="T20" s="18">
        <f t="shared" si="5"/>
        <v>3915.8</v>
      </c>
    </row>
    <row r="21" spans="1:20" ht="15">
      <c r="A21" s="12" t="s">
        <v>41</v>
      </c>
      <c r="B21" s="9">
        <v>212</v>
      </c>
      <c r="C21" s="9">
        <v>6</v>
      </c>
      <c r="D21" s="3">
        <v>472</v>
      </c>
      <c r="E21" s="3">
        <v>19.8</v>
      </c>
      <c r="F21" s="3">
        <v>86478</v>
      </c>
      <c r="G21" s="3">
        <v>5680.7</v>
      </c>
      <c r="H21" s="3">
        <v>2917.1</v>
      </c>
      <c r="I21" s="3">
        <v>86211.9</v>
      </c>
      <c r="J21" s="3">
        <v>0</v>
      </c>
      <c r="K21" s="3">
        <v>266.1</v>
      </c>
      <c r="L21" s="3">
        <v>2917.1</v>
      </c>
      <c r="M21" s="3">
        <v>0</v>
      </c>
      <c r="N21" s="5">
        <v>0</v>
      </c>
      <c r="O21">
        <f t="shared" si="1"/>
        <v>18321.610169491527</v>
      </c>
      <c r="Q21" s="18">
        <f t="shared" si="2"/>
        <v>86478</v>
      </c>
      <c r="R21" s="18">
        <f t="shared" si="3"/>
        <v>86478</v>
      </c>
      <c r="S21" s="18">
        <f t="shared" si="4"/>
        <v>2917.1</v>
      </c>
      <c r="T21" s="18">
        <f t="shared" si="5"/>
        <v>2917.1</v>
      </c>
    </row>
    <row r="22" spans="1:20" ht="30">
      <c r="A22" s="12" t="s">
        <v>42</v>
      </c>
      <c r="B22" s="9">
        <v>221</v>
      </c>
      <c r="C22" s="9">
        <v>7</v>
      </c>
      <c r="D22" s="3">
        <v>13</v>
      </c>
      <c r="E22" s="3">
        <v>4.7</v>
      </c>
      <c r="F22" s="3">
        <v>1327.3</v>
      </c>
      <c r="G22" s="3">
        <v>29.7</v>
      </c>
      <c r="H22" s="3">
        <v>313.5</v>
      </c>
      <c r="I22" s="3">
        <v>1327.3</v>
      </c>
      <c r="J22" s="3">
        <v>0</v>
      </c>
      <c r="K22" s="3">
        <v>0</v>
      </c>
      <c r="L22" s="3">
        <v>313.5</v>
      </c>
      <c r="M22" s="3">
        <v>0</v>
      </c>
      <c r="N22" s="5">
        <v>0</v>
      </c>
      <c r="O22">
        <f t="shared" si="1"/>
        <v>10209.999999999998</v>
      </c>
      <c r="Q22" s="18">
        <f t="shared" si="2"/>
        <v>1327.3</v>
      </c>
      <c r="R22" s="18">
        <f t="shared" si="3"/>
        <v>1327.3</v>
      </c>
      <c r="S22" s="18">
        <f t="shared" si="4"/>
        <v>313.5</v>
      </c>
      <c r="T22" s="18">
        <f t="shared" si="5"/>
        <v>313.5</v>
      </c>
    </row>
    <row r="23" spans="1:20" ht="30">
      <c r="A23" s="12" t="s">
        <v>43</v>
      </c>
      <c r="B23" s="9">
        <v>231</v>
      </c>
      <c r="C23" s="9">
        <v>8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5">
        <v>0</v>
      </c>
      <c r="O23" t="e">
        <f t="shared" si="1"/>
        <v>#DIV/0!</v>
      </c>
      <c r="Q23" s="18">
        <f t="shared" si="2"/>
        <v>0</v>
      </c>
      <c r="R23" s="18">
        <f t="shared" si="3"/>
        <v>0</v>
      </c>
      <c r="S23" s="18">
        <f t="shared" si="4"/>
        <v>0</v>
      </c>
      <c r="T23" s="18">
        <f t="shared" si="5"/>
        <v>0</v>
      </c>
    </row>
    <row r="24" spans="1:20" ht="15">
      <c r="A24" s="12" t="s">
        <v>44</v>
      </c>
      <c r="B24" s="9">
        <v>232</v>
      </c>
      <c r="C24" s="9">
        <v>9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5">
        <v>0</v>
      </c>
      <c r="O24" t="e">
        <f t="shared" si="1"/>
        <v>#DIV/0!</v>
      </c>
      <c r="Q24" s="18">
        <f t="shared" si="2"/>
        <v>0</v>
      </c>
      <c r="R24" s="18">
        <f t="shared" si="3"/>
        <v>0</v>
      </c>
      <c r="S24" s="18">
        <f t="shared" si="4"/>
        <v>0</v>
      </c>
      <c r="T24" s="18">
        <f t="shared" si="5"/>
        <v>0</v>
      </c>
    </row>
    <row r="25" spans="1:20" ht="15">
      <c r="A25" s="12" t="s">
        <v>45</v>
      </c>
      <c r="B25" s="9">
        <v>233</v>
      </c>
      <c r="C25" s="9">
        <v>10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5">
        <v>0</v>
      </c>
      <c r="O25" t="e">
        <f t="shared" si="1"/>
        <v>#DIV/0!</v>
      </c>
      <c r="Q25" s="18">
        <f t="shared" si="2"/>
        <v>0</v>
      </c>
      <c r="R25" s="18">
        <f t="shared" si="3"/>
        <v>0</v>
      </c>
      <c r="S25" s="18">
        <f t="shared" si="4"/>
        <v>0</v>
      </c>
      <c r="T25" s="18">
        <f t="shared" si="5"/>
        <v>0</v>
      </c>
    </row>
    <row r="26" spans="1:20" ht="30">
      <c r="A26" s="12" t="s">
        <v>46</v>
      </c>
      <c r="B26" s="9">
        <v>241</v>
      </c>
      <c r="C26" s="9">
        <v>11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5">
        <v>0</v>
      </c>
      <c r="O26" t="e">
        <f t="shared" si="1"/>
        <v>#DIV/0!</v>
      </c>
      <c r="Q26" s="18">
        <f t="shared" si="2"/>
        <v>0</v>
      </c>
      <c r="R26" s="18">
        <f t="shared" si="3"/>
        <v>0</v>
      </c>
      <c r="S26" s="18">
        <f t="shared" si="4"/>
        <v>0</v>
      </c>
      <c r="T26" s="18">
        <f t="shared" si="5"/>
        <v>0</v>
      </c>
    </row>
    <row r="27" spans="1:20" ht="15">
      <c r="A27" s="12" t="s">
        <v>44</v>
      </c>
      <c r="B27" s="9">
        <v>242</v>
      </c>
      <c r="C27" s="9">
        <v>12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5">
        <v>0</v>
      </c>
      <c r="O27" t="e">
        <f t="shared" si="1"/>
        <v>#DIV/0!</v>
      </c>
      <c r="Q27" s="18">
        <f t="shared" si="2"/>
        <v>0</v>
      </c>
      <c r="R27" s="18">
        <f t="shared" si="3"/>
        <v>0</v>
      </c>
      <c r="S27" s="18">
        <f t="shared" si="4"/>
        <v>0</v>
      </c>
      <c r="T27" s="18">
        <f t="shared" si="5"/>
        <v>0</v>
      </c>
    </row>
    <row r="28" spans="1:20" ht="15">
      <c r="A28" s="12" t="s">
        <v>45</v>
      </c>
      <c r="B28" s="9">
        <v>243</v>
      </c>
      <c r="C28" s="9">
        <v>13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5">
        <v>0</v>
      </c>
      <c r="O28" t="e">
        <f t="shared" si="1"/>
        <v>#DIV/0!</v>
      </c>
      <c r="Q28" s="18">
        <f t="shared" si="2"/>
        <v>0</v>
      </c>
      <c r="R28" s="18">
        <f t="shared" si="3"/>
        <v>0</v>
      </c>
      <c r="S28" s="18">
        <f t="shared" si="4"/>
        <v>0</v>
      </c>
      <c r="T28" s="18">
        <f t="shared" si="5"/>
        <v>0</v>
      </c>
    </row>
    <row r="29" spans="1:15" ht="15">
      <c r="A29" s="7" t="s">
        <v>29</v>
      </c>
      <c r="B29" s="9" t="s">
        <v>30</v>
      </c>
      <c r="C29" s="9" t="s">
        <v>31</v>
      </c>
      <c r="D29" s="9">
        <v>1</v>
      </c>
      <c r="E29" s="9">
        <v>2</v>
      </c>
      <c r="F29" s="9">
        <v>3</v>
      </c>
      <c r="G29" s="9">
        <v>4</v>
      </c>
      <c r="H29" s="9">
        <v>5</v>
      </c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11">
        <v>11</v>
      </c>
      <c r="O29">
        <f t="shared" si="1"/>
        <v>300</v>
      </c>
    </row>
    <row r="30" spans="1:20" ht="75">
      <c r="A30" s="12" t="s">
        <v>47</v>
      </c>
      <c r="B30" s="9">
        <v>251</v>
      </c>
      <c r="C30" s="9">
        <v>14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5">
        <v>0</v>
      </c>
      <c r="O30" t="e">
        <f t="shared" si="1"/>
        <v>#DIV/0!</v>
      </c>
      <c r="Q30" s="18">
        <f aca="true" t="shared" si="6" ref="Q30:Q44">F30</f>
        <v>0</v>
      </c>
      <c r="R30" s="18">
        <f aca="true" t="shared" si="7" ref="R30:R44">SUM(I30:K30)</f>
        <v>0</v>
      </c>
      <c r="S30" s="18">
        <f aca="true" t="shared" si="8" ref="S30:S44">H30</f>
        <v>0</v>
      </c>
      <c r="T30" s="18">
        <f aca="true" t="shared" si="9" ref="T30:T44">SUM(L30:N30)</f>
        <v>0</v>
      </c>
    </row>
    <row r="31" spans="1:20" ht="15">
      <c r="A31" s="12" t="s">
        <v>44</v>
      </c>
      <c r="B31" s="9">
        <v>252</v>
      </c>
      <c r="C31" s="9">
        <v>15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5">
        <v>0</v>
      </c>
      <c r="O31" t="e">
        <f t="shared" si="1"/>
        <v>#DIV/0!</v>
      </c>
      <c r="Q31" s="18">
        <f t="shared" si="6"/>
        <v>0</v>
      </c>
      <c r="R31" s="18">
        <f t="shared" si="7"/>
        <v>0</v>
      </c>
      <c r="S31" s="18">
        <f t="shared" si="8"/>
        <v>0</v>
      </c>
      <c r="T31" s="18">
        <f t="shared" si="9"/>
        <v>0</v>
      </c>
    </row>
    <row r="32" spans="1:20" ht="15">
      <c r="A32" s="12" t="s">
        <v>45</v>
      </c>
      <c r="B32" s="9">
        <v>253</v>
      </c>
      <c r="C32" s="9">
        <v>16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5">
        <v>0</v>
      </c>
      <c r="O32" t="e">
        <f t="shared" si="1"/>
        <v>#DIV/0!</v>
      </c>
      <c r="Q32" s="18">
        <f t="shared" si="6"/>
        <v>0</v>
      </c>
      <c r="R32" s="18">
        <f t="shared" si="7"/>
        <v>0</v>
      </c>
      <c r="S32" s="18">
        <f t="shared" si="8"/>
        <v>0</v>
      </c>
      <c r="T32" s="18">
        <f t="shared" si="9"/>
        <v>0</v>
      </c>
    </row>
    <row r="33" spans="1:20" ht="30">
      <c r="A33" s="12" t="s">
        <v>48</v>
      </c>
      <c r="B33" s="9">
        <v>261</v>
      </c>
      <c r="C33" s="9">
        <v>17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5">
        <v>0</v>
      </c>
      <c r="O33" t="e">
        <f t="shared" si="1"/>
        <v>#DIV/0!</v>
      </c>
      <c r="Q33" s="18">
        <f t="shared" si="6"/>
        <v>0</v>
      </c>
      <c r="R33" s="18">
        <f t="shared" si="7"/>
        <v>0</v>
      </c>
      <c r="S33" s="18">
        <f t="shared" si="8"/>
        <v>0</v>
      </c>
      <c r="T33" s="18">
        <f t="shared" si="9"/>
        <v>0</v>
      </c>
    </row>
    <row r="34" spans="1:20" ht="75">
      <c r="A34" s="12" t="s">
        <v>49</v>
      </c>
      <c r="B34" s="9">
        <v>271</v>
      </c>
      <c r="C34" s="9">
        <v>18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5">
        <v>0</v>
      </c>
      <c r="O34" t="e">
        <f t="shared" si="1"/>
        <v>#DIV/0!</v>
      </c>
      <c r="Q34" s="18">
        <f t="shared" si="6"/>
        <v>0</v>
      </c>
      <c r="R34" s="18">
        <f t="shared" si="7"/>
        <v>0</v>
      </c>
      <c r="S34" s="18">
        <f t="shared" si="8"/>
        <v>0</v>
      </c>
      <c r="T34" s="18">
        <f t="shared" si="9"/>
        <v>0</v>
      </c>
    </row>
    <row r="35" spans="1:20" ht="15">
      <c r="A35" s="12" t="s">
        <v>50</v>
      </c>
      <c r="B35" s="9">
        <v>301</v>
      </c>
      <c r="C35" s="9">
        <v>19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5">
        <v>0</v>
      </c>
      <c r="O35" t="e">
        <f t="shared" si="1"/>
        <v>#DIV/0!</v>
      </c>
      <c r="Q35" s="18">
        <f t="shared" si="6"/>
        <v>0</v>
      </c>
      <c r="R35" s="18">
        <f t="shared" si="7"/>
        <v>0</v>
      </c>
      <c r="S35" s="18">
        <f t="shared" si="8"/>
        <v>0</v>
      </c>
      <c r="T35" s="18">
        <f t="shared" si="9"/>
        <v>0</v>
      </c>
    </row>
    <row r="36" spans="1:20" ht="15">
      <c r="A36" s="12" t="s">
        <v>51</v>
      </c>
      <c r="B36" s="9">
        <v>311</v>
      </c>
      <c r="C36" s="9">
        <v>20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5">
        <v>0</v>
      </c>
      <c r="O36" t="e">
        <f t="shared" si="1"/>
        <v>#DIV/0!</v>
      </c>
      <c r="Q36" s="18">
        <f t="shared" si="6"/>
        <v>0</v>
      </c>
      <c r="R36" s="18">
        <f t="shared" si="7"/>
        <v>0</v>
      </c>
      <c r="S36" s="18">
        <f t="shared" si="8"/>
        <v>0</v>
      </c>
      <c r="T36" s="18">
        <f t="shared" si="9"/>
        <v>0</v>
      </c>
    </row>
    <row r="37" spans="1:20" ht="30">
      <c r="A37" s="12" t="s">
        <v>52</v>
      </c>
      <c r="B37" s="9">
        <v>301</v>
      </c>
      <c r="C37" s="9">
        <v>21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5">
        <v>0</v>
      </c>
      <c r="O37" t="e">
        <f t="shared" si="1"/>
        <v>#DIV/0!</v>
      </c>
      <c r="Q37" s="18">
        <f t="shared" si="6"/>
        <v>0</v>
      </c>
      <c r="R37" s="18">
        <f t="shared" si="7"/>
        <v>0</v>
      </c>
      <c r="S37" s="18">
        <f t="shared" si="8"/>
        <v>0</v>
      </c>
      <c r="T37" s="18">
        <f t="shared" si="9"/>
        <v>0</v>
      </c>
    </row>
    <row r="38" spans="1:20" ht="15">
      <c r="A38" s="12" t="s">
        <v>51</v>
      </c>
      <c r="B38" s="9">
        <v>311</v>
      </c>
      <c r="C38" s="9">
        <v>22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5">
        <v>0</v>
      </c>
      <c r="O38" t="e">
        <f t="shared" si="1"/>
        <v>#DIV/0!</v>
      </c>
      <c r="Q38" s="18">
        <f t="shared" si="6"/>
        <v>0</v>
      </c>
      <c r="R38" s="18">
        <f t="shared" si="7"/>
        <v>0</v>
      </c>
      <c r="S38" s="18">
        <f t="shared" si="8"/>
        <v>0</v>
      </c>
      <c r="T38" s="18">
        <f t="shared" si="9"/>
        <v>0</v>
      </c>
    </row>
    <row r="39" spans="1:20" ht="15">
      <c r="A39" s="12" t="s">
        <v>53</v>
      </c>
      <c r="B39" s="9">
        <v>401</v>
      </c>
      <c r="C39" s="9">
        <v>23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5">
        <v>0</v>
      </c>
      <c r="O39" t="e">
        <f t="shared" si="1"/>
        <v>#DIV/0!</v>
      </c>
      <c r="Q39" s="18">
        <f t="shared" si="6"/>
        <v>0</v>
      </c>
      <c r="R39" s="18">
        <f t="shared" si="7"/>
        <v>0</v>
      </c>
      <c r="S39" s="18">
        <f t="shared" si="8"/>
        <v>0</v>
      </c>
      <c r="T39" s="18">
        <f t="shared" si="9"/>
        <v>0</v>
      </c>
    </row>
    <row r="40" spans="1:20" ht="15">
      <c r="A40" s="12" t="s">
        <v>54</v>
      </c>
      <c r="B40" s="9">
        <v>411</v>
      </c>
      <c r="C40" s="9">
        <v>24</v>
      </c>
      <c r="D40" s="3">
        <v>0</v>
      </c>
      <c r="E40" s="3">
        <v>1.6</v>
      </c>
      <c r="F40" s="3">
        <v>89.8</v>
      </c>
      <c r="G40" s="3">
        <v>0</v>
      </c>
      <c r="H40" s="3">
        <v>0</v>
      </c>
      <c r="I40" s="3">
        <v>89.8</v>
      </c>
      <c r="J40" s="3">
        <v>0</v>
      </c>
      <c r="K40" s="3">
        <v>0</v>
      </c>
      <c r="L40" s="3">
        <v>0</v>
      </c>
      <c r="M40" s="3">
        <v>0</v>
      </c>
      <c r="N40" s="5">
        <v>0</v>
      </c>
      <c r="O40" t="e">
        <f t="shared" si="1"/>
        <v>#DIV/0!</v>
      </c>
      <c r="Q40" s="18">
        <f t="shared" si="6"/>
        <v>89.8</v>
      </c>
      <c r="R40" s="18">
        <f t="shared" si="7"/>
        <v>89.8</v>
      </c>
      <c r="S40" s="18">
        <f t="shared" si="8"/>
        <v>0</v>
      </c>
      <c r="T40" s="18">
        <f t="shared" si="9"/>
        <v>0</v>
      </c>
    </row>
    <row r="41" spans="1:20" ht="15">
      <c r="A41" s="12" t="s">
        <v>55</v>
      </c>
      <c r="B41" s="9">
        <v>421</v>
      </c>
      <c r="C41" s="9">
        <v>25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5">
        <v>0</v>
      </c>
      <c r="O41" t="e">
        <f t="shared" si="1"/>
        <v>#DIV/0!</v>
      </c>
      <c r="Q41" s="18">
        <f t="shared" si="6"/>
        <v>0</v>
      </c>
      <c r="R41" s="18">
        <f t="shared" si="7"/>
        <v>0</v>
      </c>
      <c r="S41" s="18">
        <f t="shared" si="8"/>
        <v>0</v>
      </c>
      <c r="T41" s="18">
        <f t="shared" si="9"/>
        <v>0</v>
      </c>
    </row>
    <row r="42" spans="1:20" ht="15">
      <c r="A42" s="12" t="s">
        <v>56</v>
      </c>
      <c r="B42" s="9">
        <v>631</v>
      </c>
      <c r="C42" s="9">
        <v>26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5">
        <v>0</v>
      </c>
      <c r="O42" t="e">
        <f t="shared" si="1"/>
        <v>#DIV/0!</v>
      </c>
      <c r="Q42" s="18">
        <f t="shared" si="6"/>
        <v>0</v>
      </c>
      <c r="R42" s="18">
        <f t="shared" si="7"/>
        <v>0</v>
      </c>
      <c r="S42" s="18">
        <f t="shared" si="8"/>
        <v>0</v>
      </c>
      <c r="T42" s="18">
        <f t="shared" si="9"/>
        <v>0</v>
      </c>
    </row>
    <row r="43" spans="1:20" ht="15">
      <c r="A43" s="12" t="s">
        <v>57</v>
      </c>
      <c r="B43" s="9">
        <v>501</v>
      </c>
      <c r="C43" s="9">
        <v>27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5">
        <v>0</v>
      </c>
      <c r="O43" t="e">
        <f t="shared" si="1"/>
        <v>#DIV/0!</v>
      </c>
      <c r="Q43" s="18">
        <f t="shared" si="6"/>
        <v>0</v>
      </c>
      <c r="R43" s="18">
        <f t="shared" si="7"/>
        <v>0</v>
      </c>
      <c r="S43" s="18">
        <f t="shared" si="8"/>
        <v>0</v>
      </c>
      <c r="T43" s="18">
        <f t="shared" si="9"/>
        <v>0</v>
      </c>
    </row>
    <row r="44" spans="1:20" ht="15">
      <c r="A44" s="13" t="s">
        <v>58</v>
      </c>
      <c r="B44" s="10">
        <v>103</v>
      </c>
      <c r="C44" s="10">
        <v>28</v>
      </c>
      <c r="D44" s="4">
        <v>583</v>
      </c>
      <c r="E44" s="4">
        <v>30.2</v>
      </c>
      <c r="F44" s="4">
        <v>38860.1</v>
      </c>
      <c r="G44" s="4">
        <v>347.9</v>
      </c>
      <c r="H44" s="4">
        <v>2342.7</v>
      </c>
      <c r="I44" s="4">
        <v>38763.6</v>
      </c>
      <c r="J44" s="4">
        <v>0</v>
      </c>
      <c r="K44" s="4">
        <v>96.5</v>
      </c>
      <c r="L44" s="4">
        <v>2234.4</v>
      </c>
      <c r="M44" s="4">
        <v>0</v>
      </c>
      <c r="N44" s="6">
        <v>108.3</v>
      </c>
      <c r="O44">
        <f t="shared" si="1"/>
        <v>6665.540308747855</v>
      </c>
      <c r="Q44" s="18">
        <f t="shared" si="6"/>
        <v>38860.1</v>
      </c>
      <c r="R44" s="18">
        <f t="shared" si="7"/>
        <v>38860.1</v>
      </c>
      <c r="S44" s="18">
        <f t="shared" si="8"/>
        <v>2342.7</v>
      </c>
      <c r="T44" s="18">
        <f t="shared" si="9"/>
        <v>2342.7000000000003</v>
      </c>
    </row>
    <row r="45" spans="2:14" ht="15">
      <c r="B45" s="31" t="s">
        <v>59</v>
      </c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</row>
    <row r="46" spans="2:14" ht="15">
      <c r="B46" s="31" t="s">
        <v>60</v>
      </c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</row>
    <row r="47" spans="2:14" ht="15">
      <c r="B47" s="31" t="s">
        <v>61</v>
      </c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</row>
    <row r="49" spans="1:14" ht="60" customHeight="1">
      <c r="A49" s="2" t="s">
        <v>62</v>
      </c>
      <c r="C49" s="32" t="s">
        <v>63</v>
      </c>
      <c r="D49" s="32"/>
      <c r="E49" s="32"/>
      <c r="F49" s="1"/>
      <c r="G49" s="32" t="s">
        <v>64</v>
      </c>
      <c r="H49" s="33"/>
      <c r="I49" s="33"/>
      <c r="J49" s="33"/>
      <c r="L49" s="33"/>
      <c r="M49" s="33"/>
      <c r="N49" s="33"/>
    </row>
    <row r="50" spans="2:14" ht="15">
      <c r="B50" s="14"/>
      <c r="C50" s="34" t="s">
        <v>65</v>
      </c>
      <c r="D50" s="31"/>
      <c r="E50" s="31"/>
      <c r="F50" s="14"/>
      <c r="G50" s="34" t="s">
        <v>66</v>
      </c>
      <c r="H50" s="31"/>
      <c r="I50" s="31"/>
      <c r="J50" s="31"/>
      <c r="K50" s="14"/>
      <c r="L50" s="34" t="s">
        <v>67</v>
      </c>
      <c r="M50" s="31"/>
      <c r="N50" s="31"/>
    </row>
    <row r="52" spans="3:10" ht="15">
      <c r="C52" s="32" t="s">
        <v>68</v>
      </c>
      <c r="D52" s="32"/>
      <c r="E52" s="32"/>
      <c r="F52" s="1"/>
      <c r="G52" s="32" t="s">
        <v>69</v>
      </c>
      <c r="H52" s="33"/>
      <c r="I52" s="33"/>
      <c r="J52" s="33"/>
    </row>
    <row r="53" spans="2:14" ht="15">
      <c r="B53" s="14"/>
      <c r="C53" s="35" t="s">
        <v>70</v>
      </c>
      <c r="D53" s="31"/>
      <c r="E53" s="31"/>
      <c r="F53" s="14"/>
      <c r="G53" s="34" t="s">
        <v>71</v>
      </c>
      <c r="H53" s="31"/>
      <c r="I53" s="31"/>
      <c r="J53" s="31"/>
      <c r="K53" s="14"/>
      <c r="L53" s="14"/>
      <c r="M53" s="14"/>
      <c r="N53" s="14"/>
    </row>
  </sheetData>
  <sheetProtection formatCells="0" formatColumns="0" formatRows="0" insertColumns="0" insertRows="0" insertHyperlinks="0" deleteColumns="0" deleteRows="0" sort="0" autoFilter="0" pivotTables="0"/>
  <mergeCells count="44">
    <mergeCell ref="C50:E50"/>
    <mergeCell ref="G50:J50"/>
    <mergeCell ref="L50:N50"/>
    <mergeCell ref="C52:E52"/>
    <mergeCell ref="G52:J52"/>
    <mergeCell ref="C53:E53"/>
    <mergeCell ref="G53:J53"/>
    <mergeCell ref="B45:N45"/>
    <mergeCell ref="B46:N46"/>
    <mergeCell ref="B47:N47"/>
    <mergeCell ref="C49:E49"/>
    <mergeCell ref="G49:J49"/>
    <mergeCell ref="L49:N49"/>
    <mergeCell ref="F12:H12"/>
    <mergeCell ref="F13:G13"/>
    <mergeCell ref="H13:H14"/>
    <mergeCell ref="I12:N12"/>
    <mergeCell ref="I13:K13"/>
    <mergeCell ref="L13:N13"/>
    <mergeCell ref="A12:A14"/>
    <mergeCell ref="B12:B14"/>
    <mergeCell ref="C12:C14"/>
    <mergeCell ref="D12:E12"/>
    <mergeCell ref="D13:D14"/>
    <mergeCell ref="E13:E14"/>
    <mergeCell ref="B9:E9"/>
    <mergeCell ref="F9:G9"/>
    <mergeCell ref="H9:K9"/>
    <mergeCell ref="L9:N9"/>
    <mergeCell ref="B7:N7"/>
    <mergeCell ref="B10:E10"/>
    <mergeCell ref="F10:G10"/>
    <mergeCell ref="H10:K10"/>
    <mergeCell ref="L10:N10"/>
    <mergeCell ref="A1:N1"/>
    <mergeCell ref="A2:N2"/>
    <mergeCell ref="L4:N4"/>
    <mergeCell ref="A6:C6"/>
    <mergeCell ref="D6:N6"/>
    <mergeCell ref="A7:A8"/>
    <mergeCell ref="B8:E8"/>
    <mergeCell ref="F8:G8"/>
    <mergeCell ref="H8:K8"/>
    <mergeCell ref="L8:N8"/>
  </mergeCells>
  <printOptions/>
  <pageMargins left="0.75" right="0.75" top="1" bottom="1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Профком</cp:lastModifiedBy>
  <dcterms:created xsi:type="dcterms:W3CDTF">2013-11-11T08:27:22Z</dcterms:created>
  <dcterms:modified xsi:type="dcterms:W3CDTF">2013-11-12T08:47:26Z</dcterms:modified>
  <cp:category/>
  <cp:version/>
  <cp:contentType/>
  <cp:contentStatus/>
</cp:coreProperties>
</file>