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98" activeTab="0"/>
  </bookViews>
  <sheets>
    <sheet name="юн 9-11 кл" sheetId="1" r:id="rId1"/>
    <sheet name="юн 7-8 кл" sheetId="2" r:id="rId2"/>
    <sheet name="дев 9-11 кл" sheetId="3" r:id="rId3"/>
    <sheet name="дев 7-8 кл" sheetId="4" r:id="rId4"/>
  </sheets>
  <definedNames/>
  <calcPr fullCalcOnLoad="1"/>
</workbook>
</file>

<file path=xl/sharedStrings.xml><?xml version="1.0" encoding="utf-8"?>
<sst xmlns="http://schemas.openxmlformats.org/spreadsheetml/2006/main" count="112" uniqueCount="47">
  <si>
    <t>№</t>
  </si>
  <si>
    <t>ФИО</t>
  </si>
  <si>
    <t>теория</t>
  </si>
  <si>
    <t>гимнастика</t>
  </si>
  <si>
    <t xml:space="preserve">баскетбол </t>
  </si>
  <si>
    <t>легкая атлетика</t>
  </si>
  <si>
    <t>результат</t>
  </si>
  <si>
    <t>результат по формуле</t>
  </si>
  <si>
    <t>Лучший рез-тат по легкой атлетике</t>
  </si>
  <si>
    <t>общий                бал</t>
  </si>
  <si>
    <t>Юноши     7-8 класс</t>
  </si>
  <si>
    <t>Юноши     9-11 класс</t>
  </si>
  <si>
    <t>Девушки 7-8 класс</t>
  </si>
  <si>
    <t>Девушки 9-11 класс</t>
  </si>
  <si>
    <t>Лучший рез-тат по спортивным играм</t>
  </si>
  <si>
    <r>
      <t xml:space="preserve">Итоговый протокол муниципального этапа Всероссийской олимпиады школьников по физической культуре </t>
    </r>
    <r>
      <rPr>
        <sz val="12"/>
        <rFont val="Arial"/>
        <family val="2"/>
      </rPr>
      <t xml:space="preserve">                                                      </t>
    </r>
  </si>
  <si>
    <r>
      <t xml:space="preserve">Итоговый протокол муниципального этапа Всероссийской олимпиады школьников                                                                           по физической культуре </t>
    </r>
    <r>
      <rPr>
        <sz val="12"/>
        <rFont val="Arial"/>
        <family val="2"/>
      </rPr>
      <t xml:space="preserve">                                                      </t>
    </r>
  </si>
  <si>
    <t>Перехватов Никита Сергеевич</t>
  </si>
  <si>
    <t>Андреев Андрей Русланович</t>
  </si>
  <si>
    <t>Куклин Вадим Денисович</t>
  </si>
  <si>
    <t>Кузнецов Павел Евгеньевич</t>
  </si>
  <si>
    <t>Сабанцев Никита Геннадьевич</t>
  </si>
  <si>
    <t>Марышев Данил Алексеевич</t>
  </si>
  <si>
    <t>Николаев Дмитрий Александрович</t>
  </si>
  <si>
    <t>Куклин Эмиль Альбертович</t>
  </si>
  <si>
    <t>Малинин Иван Сергеевич</t>
  </si>
  <si>
    <t>Секретова Светлана Васильевна</t>
  </si>
  <si>
    <t>Бочарова Карина Александровна</t>
  </si>
  <si>
    <t>Скворцова Ирина Константиновна</t>
  </si>
  <si>
    <t>Андреева Татьяна Юрьевна</t>
  </si>
  <si>
    <t>Волкова Ангелина Владиславовна</t>
  </si>
  <si>
    <t>Бурдакова Анна Вячеславовна</t>
  </si>
  <si>
    <t>Сидыганова Юлия Алексеевна</t>
  </si>
  <si>
    <t>Бердникова Влада Владиславовна</t>
  </si>
  <si>
    <t>Горинова Анастасия Евгеньевна</t>
  </si>
  <si>
    <t>Ельмихеева Юлия Сергеевна</t>
  </si>
  <si>
    <t>Рябинина Татьяна Павловна</t>
  </si>
  <si>
    <t>Михеева Ксения Андреевна</t>
  </si>
  <si>
    <t>Амосова Анна Эдуардовна</t>
  </si>
  <si>
    <t>Никитина Виктория Витальевна</t>
  </si>
  <si>
    <t>Савельева Аделина Владиславовна</t>
  </si>
  <si>
    <t>Иванова София Евгеньевна</t>
  </si>
  <si>
    <t>Шубин Евгений Алексеевич</t>
  </si>
  <si>
    <t>Иванов Влад Игоревич</t>
  </si>
  <si>
    <t>в/к</t>
  </si>
  <si>
    <t>победитель</t>
  </si>
  <si>
    <t>призер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</si>
</sst>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7">
      <selection activeCell="L10" sqref="L10"/>
    </sheetView>
  </sheetViews>
  <sheetFormatPr defaultColWidth="9.140625" defaultRowHeight="12.75"/>
  <cols>
    <col min="1" max="1" width="6.421875" style="0" customWidth="1"/>
    <col min="2" max="2" width="34.8515625" style="0" customWidth="1"/>
  </cols>
  <sheetData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" customHeight="1">
      <c r="A3" s="5"/>
      <c r="B3" s="5"/>
      <c r="C3" s="11" t="s">
        <v>15</v>
      </c>
      <c r="D3" s="12"/>
      <c r="E3" s="12"/>
      <c r="F3" s="12"/>
      <c r="G3" s="12"/>
      <c r="H3" s="12"/>
      <c r="I3" s="12"/>
      <c r="J3" s="12"/>
      <c r="K3" s="12"/>
    </row>
    <row r="4" spans="1:11" ht="12.75" customHeight="1">
      <c r="A4" s="5"/>
      <c r="B4" s="5"/>
      <c r="C4" s="7"/>
      <c r="D4" s="7"/>
      <c r="E4" s="7"/>
      <c r="F4" s="7"/>
      <c r="G4" s="7"/>
      <c r="H4" s="7"/>
      <c r="I4" s="7"/>
      <c r="J4" s="7"/>
      <c r="K4" s="7"/>
    </row>
    <row r="5" spans="1:11" ht="15.75">
      <c r="A5" s="5"/>
      <c r="B5" s="5"/>
      <c r="C5" s="5"/>
      <c r="D5" s="5"/>
      <c r="E5" s="13" t="s">
        <v>11</v>
      </c>
      <c r="F5" s="14"/>
      <c r="G5" s="14"/>
      <c r="H5" s="14"/>
      <c r="I5" s="14"/>
      <c r="J5" s="14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18" t="s">
        <v>0</v>
      </c>
      <c r="B7" s="18" t="s">
        <v>1</v>
      </c>
      <c r="C7" s="10" t="s">
        <v>2</v>
      </c>
      <c r="D7" s="10"/>
      <c r="E7" s="10" t="s">
        <v>3</v>
      </c>
      <c r="F7" s="10"/>
      <c r="G7" s="10" t="s">
        <v>4</v>
      </c>
      <c r="H7" s="10"/>
      <c r="I7" s="10" t="s">
        <v>5</v>
      </c>
      <c r="J7" s="10"/>
      <c r="K7" s="16" t="s">
        <v>9</v>
      </c>
    </row>
    <row r="8" spans="1:11" ht="38.25">
      <c r="A8" s="19"/>
      <c r="B8" s="19"/>
      <c r="C8" s="2" t="s">
        <v>6</v>
      </c>
      <c r="D8" s="3" t="s">
        <v>7</v>
      </c>
      <c r="E8" s="2" t="s">
        <v>6</v>
      </c>
      <c r="F8" s="3" t="s">
        <v>7</v>
      </c>
      <c r="G8" s="2" t="s">
        <v>6</v>
      </c>
      <c r="H8" s="3" t="s">
        <v>7</v>
      </c>
      <c r="I8" s="2" t="s">
        <v>6</v>
      </c>
      <c r="J8" s="3" t="s">
        <v>7</v>
      </c>
      <c r="K8" s="17"/>
    </row>
    <row r="9" spans="1:12" ht="15">
      <c r="A9" s="4">
        <v>1</v>
      </c>
      <c r="B9" s="4" t="s">
        <v>21</v>
      </c>
      <c r="C9" s="4">
        <v>24.5</v>
      </c>
      <c r="D9" s="8">
        <f aca="true" t="shared" si="0" ref="D9:D15">20*C9/62</f>
        <v>7.903225806451613</v>
      </c>
      <c r="E9" s="4">
        <v>8.2</v>
      </c>
      <c r="F9" s="8">
        <f aca="true" t="shared" si="1" ref="F9:F15">30*E9/10</f>
        <v>24.599999999999998</v>
      </c>
      <c r="G9" s="4">
        <v>45.4</v>
      </c>
      <c r="H9" s="8">
        <f aca="true" t="shared" si="2" ref="H9:H15">20*$C$21/G9</f>
        <v>15.242290748898679</v>
      </c>
      <c r="I9" s="4">
        <v>10</v>
      </c>
      <c r="J9" s="8">
        <f aca="true" t="shared" si="3" ref="J9:J15">30*$C$22/I9</f>
        <v>28.170000000000005</v>
      </c>
      <c r="K9" s="8">
        <f aca="true" t="shared" si="4" ref="K9:K15">D9+F9+H9+J9</f>
        <v>75.9155165553503</v>
      </c>
      <c r="L9" t="s">
        <v>45</v>
      </c>
    </row>
    <row r="10" spans="1:12" ht="15">
      <c r="A10" s="4">
        <v>2</v>
      </c>
      <c r="B10" s="4" t="s">
        <v>17</v>
      </c>
      <c r="C10" s="4">
        <v>32</v>
      </c>
      <c r="D10" s="8">
        <f t="shared" si="0"/>
        <v>10.32258064516129</v>
      </c>
      <c r="E10" s="4">
        <v>5.3</v>
      </c>
      <c r="F10" s="8">
        <f t="shared" si="1"/>
        <v>15.9</v>
      </c>
      <c r="G10" s="4">
        <v>37.7</v>
      </c>
      <c r="H10" s="8">
        <f t="shared" si="2"/>
        <v>18.355437665782492</v>
      </c>
      <c r="I10" s="4">
        <v>9.39</v>
      </c>
      <c r="J10" s="8">
        <f t="shared" si="3"/>
        <v>30.000000000000004</v>
      </c>
      <c r="K10" s="8">
        <f t="shared" si="4"/>
        <v>74.57801831094379</v>
      </c>
      <c r="L10" t="s">
        <v>46</v>
      </c>
    </row>
    <row r="11" spans="1:11" ht="15">
      <c r="A11" s="4">
        <v>3</v>
      </c>
      <c r="B11" s="4" t="s">
        <v>19</v>
      </c>
      <c r="C11" s="4">
        <v>17.5</v>
      </c>
      <c r="D11" s="8">
        <f t="shared" si="0"/>
        <v>5.645161290322581</v>
      </c>
      <c r="E11" s="4">
        <v>5.2</v>
      </c>
      <c r="F11" s="8">
        <f t="shared" si="1"/>
        <v>15.6</v>
      </c>
      <c r="G11" s="4">
        <v>34.6</v>
      </c>
      <c r="H11" s="8">
        <f t="shared" si="2"/>
        <v>20</v>
      </c>
      <c r="I11" s="4">
        <v>9.52</v>
      </c>
      <c r="J11" s="8">
        <f t="shared" si="3"/>
        <v>29.59033613445379</v>
      </c>
      <c r="K11" s="8">
        <f t="shared" si="4"/>
        <v>70.83549742477638</v>
      </c>
    </row>
    <row r="12" spans="1:11" ht="15">
      <c r="A12" s="4">
        <v>4</v>
      </c>
      <c r="B12" s="4" t="s">
        <v>18</v>
      </c>
      <c r="C12" s="4">
        <v>33.5</v>
      </c>
      <c r="D12" s="8">
        <f t="shared" si="0"/>
        <v>10.806451612903226</v>
      </c>
      <c r="E12" s="4">
        <v>6.5</v>
      </c>
      <c r="F12" s="8">
        <f t="shared" si="1"/>
        <v>19.5</v>
      </c>
      <c r="G12" s="4">
        <v>56.3</v>
      </c>
      <c r="H12" s="8">
        <f t="shared" si="2"/>
        <v>12.291296625222026</v>
      </c>
      <c r="I12" s="4">
        <v>11.16</v>
      </c>
      <c r="J12" s="8">
        <f t="shared" si="3"/>
        <v>25.24193548387097</v>
      </c>
      <c r="K12" s="8">
        <f t="shared" si="4"/>
        <v>67.83968372199622</v>
      </c>
    </row>
    <row r="13" spans="1:12" ht="15">
      <c r="A13" s="4">
        <v>5</v>
      </c>
      <c r="B13" s="4" t="s">
        <v>43</v>
      </c>
      <c r="C13" s="4">
        <v>20.5</v>
      </c>
      <c r="D13" s="8">
        <f t="shared" si="0"/>
        <v>6.612903225806452</v>
      </c>
      <c r="E13" s="4">
        <v>5.1</v>
      </c>
      <c r="F13" s="8">
        <f t="shared" si="1"/>
        <v>15.3</v>
      </c>
      <c r="G13" s="4">
        <v>55.7</v>
      </c>
      <c r="H13" s="8">
        <f t="shared" si="2"/>
        <v>12.423698384201076</v>
      </c>
      <c r="I13" s="4">
        <v>10.11</v>
      </c>
      <c r="J13" s="8">
        <f t="shared" si="3"/>
        <v>27.86350148367953</v>
      </c>
      <c r="K13" s="8">
        <f t="shared" si="4"/>
        <v>62.20010309368706</v>
      </c>
      <c r="L13" t="s">
        <v>44</v>
      </c>
    </row>
    <row r="14" spans="1:11" ht="15">
      <c r="A14" s="4">
        <v>6</v>
      </c>
      <c r="B14" s="4" t="s">
        <v>20</v>
      </c>
      <c r="C14" s="4">
        <v>21</v>
      </c>
      <c r="D14" s="8">
        <f t="shared" si="0"/>
        <v>6.774193548387097</v>
      </c>
      <c r="E14" s="4">
        <v>5.2</v>
      </c>
      <c r="F14" s="8">
        <f t="shared" si="1"/>
        <v>15.6</v>
      </c>
      <c r="G14" s="4">
        <v>60.9</v>
      </c>
      <c r="H14" s="8">
        <f t="shared" si="2"/>
        <v>11.362889983579638</v>
      </c>
      <c r="I14" s="4">
        <v>10.56</v>
      </c>
      <c r="J14" s="8">
        <f t="shared" si="3"/>
        <v>26.676136363636367</v>
      </c>
      <c r="K14" s="8">
        <f t="shared" si="4"/>
        <v>60.4132198956031</v>
      </c>
    </row>
    <row r="15" spans="1:11" ht="15">
      <c r="A15" s="4">
        <v>7</v>
      </c>
      <c r="B15" s="4" t="s">
        <v>42</v>
      </c>
      <c r="C15" s="4">
        <v>15.5</v>
      </c>
      <c r="D15" s="8">
        <f t="shared" si="0"/>
        <v>5</v>
      </c>
      <c r="E15" s="4">
        <v>3.9</v>
      </c>
      <c r="F15" s="8">
        <f t="shared" si="1"/>
        <v>11.7</v>
      </c>
      <c r="G15" s="4">
        <v>46.1</v>
      </c>
      <c r="H15" s="8">
        <f t="shared" si="2"/>
        <v>15.010845986984815</v>
      </c>
      <c r="I15" s="4">
        <v>10.38</v>
      </c>
      <c r="J15" s="8">
        <f t="shared" si="3"/>
        <v>27.138728323699425</v>
      </c>
      <c r="K15" s="8">
        <f t="shared" si="4"/>
        <v>58.84957431068424</v>
      </c>
    </row>
    <row r="17" spans="1:11" ht="15">
      <c r="A17" s="4">
        <v>8</v>
      </c>
      <c r="B17" s="4" t="s">
        <v>22</v>
      </c>
      <c r="C17" s="4">
        <v>16</v>
      </c>
      <c r="D17" s="8">
        <f>20*C17/62</f>
        <v>5.161290322580645</v>
      </c>
      <c r="E17" s="4">
        <v>6.3</v>
      </c>
      <c r="F17" s="8">
        <f>30*E17/10</f>
        <v>18.9</v>
      </c>
      <c r="G17" s="4">
        <v>52.1</v>
      </c>
      <c r="H17" s="8">
        <f>20*$C$21/G17</f>
        <v>13.28214971209213</v>
      </c>
      <c r="I17" s="4"/>
      <c r="J17" s="8" t="e">
        <f>30*$C$22/I17</f>
        <v>#DIV/0!</v>
      </c>
      <c r="K17" s="8">
        <v>37.34</v>
      </c>
    </row>
    <row r="18" spans="1:11" ht="15">
      <c r="A18" s="4"/>
      <c r="B18" s="4"/>
      <c r="C18" s="4"/>
      <c r="D18" s="8"/>
      <c r="E18" s="4"/>
      <c r="F18" s="8"/>
      <c r="G18" s="4"/>
      <c r="H18" s="8"/>
      <c r="I18" s="4"/>
      <c r="J18" s="8"/>
      <c r="K18" s="8"/>
    </row>
    <row r="19" spans="1:11" ht="15">
      <c r="A19" s="6"/>
      <c r="B19" s="6"/>
      <c r="C19" s="6"/>
      <c r="D19" s="6"/>
      <c r="E19" s="6"/>
      <c r="F19" s="5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15" t="s">
        <v>14</v>
      </c>
      <c r="B21" s="15"/>
      <c r="C21" s="9">
        <v>34.6</v>
      </c>
      <c r="D21" s="6"/>
      <c r="E21" s="6"/>
      <c r="F21" s="6"/>
      <c r="G21" s="6"/>
      <c r="H21" s="6"/>
      <c r="I21" s="6"/>
      <c r="J21" s="6"/>
      <c r="K21" s="6"/>
    </row>
    <row r="22" spans="1:11" ht="15">
      <c r="A22" s="15" t="s">
        <v>8</v>
      </c>
      <c r="B22" s="15"/>
      <c r="C22" s="9">
        <v>9.39</v>
      </c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11">
    <mergeCell ref="B7:B8"/>
    <mergeCell ref="C7:D7"/>
    <mergeCell ref="E7:F7"/>
    <mergeCell ref="C3:K3"/>
    <mergeCell ref="E5:J5"/>
    <mergeCell ref="A22:B22"/>
    <mergeCell ref="G7:H7"/>
    <mergeCell ref="I7:J7"/>
    <mergeCell ref="K7:K8"/>
    <mergeCell ref="A21:B21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28125" style="0" customWidth="1"/>
    <col min="2" max="2" width="33.7109375" style="0" customWidth="1"/>
    <col min="8" max="8" width="10.421875" style="0" customWidth="1"/>
    <col min="10" max="10" width="10.00390625" style="0" customWidth="1"/>
    <col min="11" max="11" width="11.57421875" style="0" customWidth="1"/>
  </cols>
  <sheetData>
    <row r="3" spans="1:11" ht="31.5" customHeight="1">
      <c r="A3" s="5"/>
      <c r="B3" s="5"/>
      <c r="C3" s="11" t="s">
        <v>15</v>
      </c>
      <c r="D3" s="12"/>
      <c r="E3" s="12"/>
      <c r="F3" s="12"/>
      <c r="G3" s="12"/>
      <c r="H3" s="12"/>
      <c r="I3" s="12"/>
      <c r="J3" s="12"/>
      <c r="K3" s="12"/>
    </row>
    <row r="4" spans="1:11" ht="15">
      <c r="A4" s="5"/>
      <c r="B4" s="5"/>
      <c r="C4" s="7"/>
      <c r="D4" s="7"/>
      <c r="E4" s="7"/>
      <c r="F4" s="7"/>
      <c r="G4" s="7"/>
      <c r="H4" s="7"/>
      <c r="I4" s="7"/>
      <c r="J4" s="7"/>
      <c r="K4" s="7"/>
    </row>
    <row r="5" spans="1:11" ht="15.75">
      <c r="A5" s="5"/>
      <c r="B5" s="5"/>
      <c r="C5" s="5"/>
      <c r="D5" s="5"/>
      <c r="E5" s="13" t="s">
        <v>10</v>
      </c>
      <c r="F5" s="14"/>
      <c r="G5" s="14"/>
      <c r="H5" s="14"/>
      <c r="I5" s="14"/>
      <c r="J5" s="14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 customHeight="1">
      <c r="A7" s="18" t="s">
        <v>0</v>
      </c>
      <c r="B7" s="18" t="s">
        <v>1</v>
      </c>
      <c r="C7" s="10" t="s">
        <v>2</v>
      </c>
      <c r="D7" s="10"/>
      <c r="E7" s="10" t="s">
        <v>3</v>
      </c>
      <c r="F7" s="10"/>
      <c r="G7" s="10" t="s">
        <v>4</v>
      </c>
      <c r="H7" s="10"/>
      <c r="I7" s="10" t="s">
        <v>5</v>
      </c>
      <c r="J7" s="10"/>
      <c r="K7" s="16" t="s">
        <v>9</v>
      </c>
    </row>
    <row r="8" spans="1:11" ht="45.75" customHeight="1">
      <c r="A8" s="19"/>
      <c r="B8" s="19"/>
      <c r="C8" s="2" t="s">
        <v>6</v>
      </c>
      <c r="D8" s="3" t="s">
        <v>7</v>
      </c>
      <c r="E8" s="2" t="s">
        <v>6</v>
      </c>
      <c r="F8" s="3" t="s">
        <v>7</v>
      </c>
      <c r="G8" s="2" t="s">
        <v>6</v>
      </c>
      <c r="H8" s="3" t="s">
        <v>7</v>
      </c>
      <c r="I8" s="2" t="s">
        <v>6</v>
      </c>
      <c r="J8" s="3" t="s">
        <v>7</v>
      </c>
      <c r="K8" s="17"/>
    </row>
    <row r="9" spans="1:12" ht="15">
      <c r="A9" s="4">
        <v>1</v>
      </c>
      <c r="B9" s="4" t="s">
        <v>24</v>
      </c>
      <c r="C9" s="4">
        <v>23</v>
      </c>
      <c r="D9" s="8">
        <f>20*C9/48</f>
        <v>9.583333333333334</v>
      </c>
      <c r="E9" s="4">
        <v>5.7</v>
      </c>
      <c r="F9" s="8">
        <f>30*E9/10</f>
        <v>17.1</v>
      </c>
      <c r="G9" s="4">
        <v>56.5</v>
      </c>
      <c r="H9" s="8">
        <f>20*$C$16/G9</f>
        <v>19.150442477876105</v>
      </c>
      <c r="I9" s="4">
        <v>6.5</v>
      </c>
      <c r="J9" s="8">
        <f>30*$C$17/I10</f>
        <v>27.857142857142858</v>
      </c>
      <c r="K9" s="8">
        <f>D9+F9+H9+J9</f>
        <v>73.6909186683523</v>
      </c>
      <c r="L9" t="s">
        <v>45</v>
      </c>
    </row>
    <row r="10" spans="1:11" ht="15">
      <c r="A10" s="4">
        <v>2</v>
      </c>
      <c r="B10" s="4" t="s">
        <v>25</v>
      </c>
      <c r="C10" s="4">
        <v>17.5</v>
      </c>
      <c r="D10" s="8">
        <f>20*C10/48</f>
        <v>7.291666666666667</v>
      </c>
      <c r="E10" s="4">
        <v>4.1</v>
      </c>
      <c r="F10" s="8">
        <f>30*E10/10</f>
        <v>12.299999999999999</v>
      </c>
      <c r="G10" s="4">
        <v>54.1</v>
      </c>
      <c r="H10" s="8">
        <f>20*$C$16/G10</f>
        <v>20</v>
      </c>
      <c r="I10" s="4">
        <v>7</v>
      </c>
      <c r="J10" s="8">
        <f>30*$C$17/I11</f>
        <v>27.3109243697479</v>
      </c>
      <c r="K10" s="8">
        <f>D10+F10+H10+J9</f>
        <v>67.44880952380953</v>
      </c>
    </row>
    <row r="11" spans="1:11" ht="15">
      <c r="A11" s="4">
        <v>3</v>
      </c>
      <c r="B11" s="4" t="s">
        <v>23</v>
      </c>
      <c r="C11" s="4">
        <v>10.5</v>
      </c>
      <c r="D11" s="8">
        <f>20*C11/48</f>
        <v>4.375</v>
      </c>
      <c r="E11" s="4">
        <v>4.4</v>
      </c>
      <c r="F11" s="8">
        <f>30*E11/10</f>
        <v>13.2</v>
      </c>
      <c r="G11" s="4">
        <v>63.3</v>
      </c>
      <c r="H11" s="8">
        <f>20*$C$16/G11</f>
        <v>17.093206951026858</v>
      </c>
      <c r="I11" s="4">
        <v>7.14</v>
      </c>
      <c r="J11" s="8">
        <f>30*$C$17/I11</f>
        <v>27.3109243697479</v>
      </c>
      <c r="K11" s="8">
        <f>D11+F11+H11+J11</f>
        <v>61.97913132077476</v>
      </c>
    </row>
    <row r="12" spans="1:11" ht="15">
      <c r="A12" s="4">
        <v>4</v>
      </c>
      <c r="B12" s="4"/>
      <c r="C12" s="4"/>
      <c r="D12" s="8"/>
      <c r="E12" s="4"/>
      <c r="F12" s="8"/>
      <c r="G12" s="4"/>
      <c r="H12" s="8"/>
      <c r="I12" s="4"/>
      <c r="J12" s="8"/>
      <c r="K12" s="8"/>
    </row>
    <row r="13" spans="1:11" ht="15">
      <c r="A13" s="4"/>
      <c r="B13" s="4"/>
      <c r="C13" s="4"/>
      <c r="D13" s="8"/>
      <c r="E13" s="4"/>
      <c r="F13" s="8"/>
      <c r="G13" s="4"/>
      <c r="H13" s="8"/>
      <c r="I13" s="4"/>
      <c r="J13" s="8"/>
      <c r="K13" s="8"/>
    </row>
    <row r="14" spans="1:11" ht="15">
      <c r="A14" s="6"/>
      <c r="B14" s="6"/>
      <c r="C14" s="6"/>
      <c r="D14" s="6"/>
      <c r="E14" s="6"/>
      <c r="F14" s="5"/>
      <c r="G14" s="6"/>
      <c r="H14" s="6"/>
      <c r="I14" s="6"/>
      <c r="J14" s="6"/>
      <c r="K14" s="6"/>
    </row>
    <row r="15" spans="1:1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15" t="s">
        <v>14</v>
      </c>
      <c r="B16" s="15"/>
      <c r="C16" s="9">
        <v>54.1</v>
      </c>
      <c r="D16" s="6"/>
      <c r="E16" s="6"/>
      <c r="F16" s="6"/>
      <c r="G16" s="6"/>
      <c r="H16" s="6"/>
      <c r="I16" s="6"/>
      <c r="J16" s="6"/>
      <c r="K16" s="6"/>
    </row>
    <row r="17" spans="1:11" ht="15">
      <c r="A17" s="15" t="s">
        <v>8</v>
      </c>
      <c r="B17" s="15"/>
      <c r="C17" s="9">
        <v>6.5</v>
      </c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11">
    <mergeCell ref="E7:F7"/>
    <mergeCell ref="G7:H7"/>
    <mergeCell ref="I7:J7"/>
    <mergeCell ref="C3:K3"/>
    <mergeCell ref="E5:J5"/>
    <mergeCell ref="A17:B17"/>
    <mergeCell ref="A7:A8"/>
    <mergeCell ref="B7:B8"/>
    <mergeCell ref="K7:K8"/>
    <mergeCell ref="A16:B16"/>
    <mergeCell ref="C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4">
      <selection activeCell="L11" sqref="L11"/>
    </sheetView>
  </sheetViews>
  <sheetFormatPr defaultColWidth="9.140625" defaultRowHeight="12.75"/>
  <cols>
    <col min="1" max="1" width="3.7109375" style="0" customWidth="1"/>
    <col min="2" max="2" width="36.140625" style="0" customWidth="1"/>
  </cols>
  <sheetData>
    <row r="2" spans="1:11" ht="31.5" customHeight="1">
      <c r="A2" s="5"/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>
      <c r="A4" s="5"/>
      <c r="B4" s="5"/>
      <c r="C4" s="13" t="s">
        <v>13</v>
      </c>
      <c r="D4" s="14"/>
      <c r="E4" s="14"/>
      <c r="F4" s="14"/>
      <c r="G4" s="14"/>
      <c r="H4" s="14"/>
      <c r="I4" s="5"/>
      <c r="J4" s="5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 customHeight="1">
      <c r="A7" s="18" t="s">
        <v>0</v>
      </c>
      <c r="B7" s="18" t="s">
        <v>1</v>
      </c>
      <c r="C7" s="10" t="s">
        <v>2</v>
      </c>
      <c r="D7" s="10"/>
      <c r="E7" s="10" t="s">
        <v>3</v>
      </c>
      <c r="F7" s="10"/>
      <c r="G7" s="10" t="s">
        <v>4</v>
      </c>
      <c r="H7" s="10"/>
      <c r="I7" s="10" t="s">
        <v>5</v>
      </c>
      <c r="J7" s="10"/>
      <c r="K7" s="16" t="s">
        <v>9</v>
      </c>
    </row>
    <row r="8" spans="1:11" ht="38.25">
      <c r="A8" s="19"/>
      <c r="B8" s="19"/>
      <c r="C8" s="2" t="s">
        <v>6</v>
      </c>
      <c r="D8" s="3" t="s">
        <v>7</v>
      </c>
      <c r="E8" s="2" t="s">
        <v>6</v>
      </c>
      <c r="F8" s="3" t="s">
        <v>7</v>
      </c>
      <c r="G8" s="2" t="s">
        <v>6</v>
      </c>
      <c r="H8" s="3" t="s">
        <v>7</v>
      </c>
      <c r="I8" s="2" t="s">
        <v>6</v>
      </c>
      <c r="J8" s="3" t="s">
        <v>7</v>
      </c>
      <c r="K8" s="17"/>
    </row>
    <row r="9" spans="1:12" ht="15">
      <c r="A9" s="4">
        <v>1</v>
      </c>
      <c r="B9" s="4" t="s">
        <v>32</v>
      </c>
      <c r="C9" s="4">
        <v>30.5</v>
      </c>
      <c r="D9" s="8">
        <f aca="true" t="shared" si="0" ref="D9:D18">20*C9/62</f>
        <v>9.838709677419354</v>
      </c>
      <c r="E9" s="4">
        <v>5.7</v>
      </c>
      <c r="F9" s="8">
        <f aca="true" t="shared" si="1" ref="F9:F18">30*E9/10</f>
        <v>17.1</v>
      </c>
      <c r="G9" s="4">
        <v>39.9</v>
      </c>
      <c r="H9" s="8">
        <f aca="true" t="shared" si="2" ref="H9:H18">20*$C$22/G9</f>
        <v>20</v>
      </c>
      <c r="I9" s="4">
        <v>7.2</v>
      </c>
      <c r="J9" s="8">
        <f aca="true" t="shared" si="3" ref="J9:J18">30*$C$23/I9</f>
        <v>29.749999999999996</v>
      </c>
      <c r="K9" s="8">
        <f aca="true" t="shared" si="4" ref="K9:K18">D9+F9+H9+J9</f>
        <v>76.68870967741935</v>
      </c>
      <c r="L9" t="s">
        <v>45</v>
      </c>
    </row>
    <row r="10" spans="1:12" ht="15">
      <c r="A10" s="4">
        <v>2</v>
      </c>
      <c r="B10" s="4" t="s">
        <v>31</v>
      </c>
      <c r="C10" s="4">
        <v>32</v>
      </c>
      <c r="D10" s="8">
        <f t="shared" si="0"/>
        <v>10.32258064516129</v>
      </c>
      <c r="E10" s="4">
        <v>6.1</v>
      </c>
      <c r="F10" s="8">
        <f t="shared" si="1"/>
        <v>18.3</v>
      </c>
      <c r="G10" s="4">
        <v>46.8</v>
      </c>
      <c r="H10" s="8">
        <f t="shared" si="2"/>
        <v>17.05128205128205</v>
      </c>
      <c r="I10" s="4">
        <v>7.24</v>
      </c>
      <c r="J10" s="8">
        <f t="shared" si="3"/>
        <v>29.58563535911602</v>
      </c>
      <c r="K10" s="8">
        <f t="shared" si="4"/>
        <v>75.25949805555936</v>
      </c>
      <c r="L10" t="s">
        <v>46</v>
      </c>
    </row>
    <row r="11" spans="1:12" ht="15">
      <c r="A11" s="4">
        <v>3</v>
      </c>
      <c r="B11" s="4" t="s">
        <v>30</v>
      </c>
      <c r="C11" s="4">
        <v>22</v>
      </c>
      <c r="D11" s="8">
        <f t="shared" si="0"/>
        <v>7.096774193548387</v>
      </c>
      <c r="E11" s="4">
        <v>6</v>
      </c>
      <c r="F11" s="8">
        <f t="shared" si="1"/>
        <v>18</v>
      </c>
      <c r="G11" s="4">
        <v>45.2</v>
      </c>
      <c r="H11" s="8">
        <f t="shared" si="2"/>
        <v>17.654867256637168</v>
      </c>
      <c r="I11" s="4">
        <v>7.14</v>
      </c>
      <c r="J11" s="8">
        <f t="shared" si="3"/>
        <v>30</v>
      </c>
      <c r="K11" s="8">
        <f t="shared" si="4"/>
        <v>72.75164145018556</v>
      </c>
      <c r="L11" t="s">
        <v>46</v>
      </c>
    </row>
    <row r="12" spans="1:11" ht="15">
      <c r="A12" s="4">
        <v>4</v>
      </c>
      <c r="B12" s="4" t="s">
        <v>35</v>
      </c>
      <c r="C12" s="4">
        <v>19.5</v>
      </c>
      <c r="D12" s="8">
        <f t="shared" si="0"/>
        <v>6.290322580645161</v>
      </c>
      <c r="E12" s="4">
        <v>8.9</v>
      </c>
      <c r="F12" s="8">
        <f t="shared" si="1"/>
        <v>26.7</v>
      </c>
      <c r="G12" s="4">
        <v>67</v>
      </c>
      <c r="H12" s="8">
        <f t="shared" si="2"/>
        <v>11.91044776119403</v>
      </c>
      <c r="I12" s="4">
        <v>8.5</v>
      </c>
      <c r="J12" s="8">
        <f t="shared" si="3"/>
        <v>25.2</v>
      </c>
      <c r="K12" s="8">
        <f t="shared" si="4"/>
        <v>70.1007703418392</v>
      </c>
    </row>
    <row r="13" spans="1:11" ht="15">
      <c r="A13" s="4">
        <v>5</v>
      </c>
      <c r="B13" s="4" t="s">
        <v>27</v>
      </c>
      <c r="C13" s="4">
        <v>26.5</v>
      </c>
      <c r="D13" s="8">
        <f t="shared" si="0"/>
        <v>8.548387096774194</v>
      </c>
      <c r="E13" s="4">
        <v>5.8</v>
      </c>
      <c r="F13" s="8">
        <f t="shared" si="1"/>
        <v>17.4</v>
      </c>
      <c r="G13" s="4">
        <v>61.3</v>
      </c>
      <c r="H13" s="8">
        <f t="shared" si="2"/>
        <v>13.01794453507341</v>
      </c>
      <c r="I13" s="4">
        <v>7.14</v>
      </c>
      <c r="J13" s="8">
        <f t="shared" si="3"/>
        <v>30</v>
      </c>
      <c r="K13" s="8">
        <f t="shared" si="4"/>
        <v>68.9663316318476</v>
      </c>
    </row>
    <row r="14" spans="1:11" ht="15">
      <c r="A14" s="4">
        <v>6</v>
      </c>
      <c r="B14" s="4" t="s">
        <v>28</v>
      </c>
      <c r="C14" s="4">
        <v>18</v>
      </c>
      <c r="D14" s="8">
        <f t="shared" si="0"/>
        <v>5.806451612903226</v>
      </c>
      <c r="E14" s="4">
        <v>6.2</v>
      </c>
      <c r="F14" s="8">
        <f t="shared" si="1"/>
        <v>18.6</v>
      </c>
      <c r="G14" s="4">
        <v>55.2</v>
      </c>
      <c r="H14" s="8">
        <f t="shared" si="2"/>
        <v>14.456521739130434</v>
      </c>
      <c r="I14" s="4">
        <v>7.26</v>
      </c>
      <c r="J14" s="8">
        <f t="shared" si="3"/>
        <v>29.50413223140496</v>
      </c>
      <c r="K14" s="8">
        <f t="shared" si="4"/>
        <v>68.36710558343862</v>
      </c>
    </row>
    <row r="15" spans="1:11" ht="15">
      <c r="A15" s="4">
        <v>7</v>
      </c>
      <c r="B15" s="4" t="s">
        <v>26</v>
      </c>
      <c r="C15" s="4">
        <v>17.5</v>
      </c>
      <c r="D15" s="8">
        <f t="shared" si="0"/>
        <v>5.645161290322581</v>
      </c>
      <c r="E15" s="4">
        <v>7.6</v>
      </c>
      <c r="F15" s="8">
        <f t="shared" si="1"/>
        <v>22.8</v>
      </c>
      <c r="G15" s="4">
        <v>61.6</v>
      </c>
      <c r="H15" s="8">
        <f t="shared" si="2"/>
        <v>12.954545454545455</v>
      </c>
      <c r="I15" s="4">
        <v>8.3</v>
      </c>
      <c r="J15" s="8">
        <f t="shared" si="3"/>
        <v>25.807228915662648</v>
      </c>
      <c r="K15" s="8">
        <f t="shared" si="4"/>
        <v>67.20693566053069</v>
      </c>
    </row>
    <row r="16" spans="1:11" ht="15">
      <c r="A16" s="4">
        <v>8</v>
      </c>
      <c r="B16" s="4" t="s">
        <v>29</v>
      </c>
      <c r="C16" s="4">
        <v>18.5</v>
      </c>
      <c r="D16" s="8">
        <f t="shared" si="0"/>
        <v>5.967741935483871</v>
      </c>
      <c r="E16" s="4">
        <v>5.4</v>
      </c>
      <c r="F16" s="8">
        <f t="shared" si="1"/>
        <v>16.2</v>
      </c>
      <c r="G16" s="4">
        <v>61</v>
      </c>
      <c r="H16" s="8">
        <f t="shared" si="2"/>
        <v>13.081967213114755</v>
      </c>
      <c r="I16" s="4">
        <v>7.54</v>
      </c>
      <c r="J16" s="8">
        <f t="shared" si="3"/>
        <v>28.408488063660474</v>
      </c>
      <c r="K16" s="8">
        <f t="shared" si="4"/>
        <v>63.6581972122591</v>
      </c>
    </row>
    <row r="17" spans="1:11" ht="15">
      <c r="A17" s="4">
        <v>9</v>
      </c>
      <c r="B17" s="4" t="s">
        <v>34</v>
      </c>
      <c r="C17" s="4">
        <v>16</v>
      </c>
      <c r="D17" s="8">
        <f t="shared" si="0"/>
        <v>5.161290322580645</v>
      </c>
      <c r="E17" s="4">
        <v>6</v>
      </c>
      <c r="F17" s="8">
        <f t="shared" si="1"/>
        <v>18</v>
      </c>
      <c r="G17" s="4">
        <v>62.7</v>
      </c>
      <c r="H17" s="8">
        <f t="shared" si="2"/>
        <v>12.727272727272727</v>
      </c>
      <c r="I17" s="4">
        <v>8.22</v>
      </c>
      <c r="J17" s="8">
        <f t="shared" si="3"/>
        <v>26.058394160583937</v>
      </c>
      <c r="K17" s="8">
        <f t="shared" si="4"/>
        <v>61.94695721043731</v>
      </c>
    </row>
    <row r="18" spans="1:11" ht="15">
      <c r="A18" s="4">
        <v>10</v>
      </c>
      <c r="B18" s="4" t="s">
        <v>33</v>
      </c>
      <c r="C18" s="4">
        <v>17</v>
      </c>
      <c r="D18" s="8">
        <f t="shared" si="0"/>
        <v>5.483870967741935</v>
      </c>
      <c r="E18" s="4">
        <v>1</v>
      </c>
      <c r="F18" s="8">
        <f t="shared" si="1"/>
        <v>3</v>
      </c>
      <c r="G18" s="4">
        <v>77.2</v>
      </c>
      <c r="H18" s="8">
        <f t="shared" si="2"/>
        <v>10.336787564766839</v>
      </c>
      <c r="I18" s="4">
        <v>7.54</v>
      </c>
      <c r="J18" s="8">
        <f t="shared" si="3"/>
        <v>28.408488063660474</v>
      </c>
      <c r="K18" s="8">
        <f t="shared" si="4"/>
        <v>47.229146596169244</v>
      </c>
    </row>
    <row r="19" spans="1:11" ht="15">
      <c r="A19" s="4">
        <v>11</v>
      </c>
      <c r="B19" s="4"/>
      <c r="C19" s="4"/>
      <c r="D19" s="8"/>
      <c r="E19" s="4"/>
      <c r="F19" s="8"/>
      <c r="G19" s="4"/>
      <c r="H19" s="8"/>
      <c r="I19" s="4"/>
      <c r="J19" s="8"/>
      <c r="K19" s="8"/>
    </row>
    <row r="20" spans="1:11" ht="15">
      <c r="A20" s="6"/>
      <c r="B20" s="6"/>
      <c r="C20" s="6"/>
      <c r="D20" s="6"/>
      <c r="E20" s="6"/>
      <c r="F20" s="5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15" t="s">
        <v>14</v>
      </c>
      <c r="B22" s="15"/>
      <c r="C22" s="9">
        <v>39.9</v>
      </c>
      <c r="D22" s="6"/>
      <c r="E22" s="6"/>
      <c r="F22" s="6"/>
      <c r="G22" s="6"/>
      <c r="H22" s="6"/>
      <c r="I22" s="6"/>
      <c r="J22" s="6"/>
      <c r="K22" s="6"/>
    </row>
    <row r="23" spans="1:11" ht="15">
      <c r="A23" s="15" t="s">
        <v>8</v>
      </c>
      <c r="B23" s="15"/>
      <c r="C23" s="9">
        <v>7.14</v>
      </c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1">
    <mergeCell ref="B7:B8"/>
    <mergeCell ref="C7:D7"/>
    <mergeCell ref="E7:F7"/>
    <mergeCell ref="B2:K2"/>
    <mergeCell ref="C4:H4"/>
    <mergeCell ref="A23:B23"/>
    <mergeCell ref="G7:H7"/>
    <mergeCell ref="I7:J7"/>
    <mergeCell ref="K7:K8"/>
    <mergeCell ref="A22:B22"/>
    <mergeCell ref="A7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6">
      <selection activeCell="L11" sqref="L11"/>
    </sheetView>
  </sheetViews>
  <sheetFormatPr defaultColWidth="9.140625" defaultRowHeight="12.75"/>
  <cols>
    <col min="1" max="1" width="4.7109375" style="0" customWidth="1"/>
    <col min="2" max="2" width="35.57421875" style="0" customWidth="1"/>
  </cols>
  <sheetData>
    <row r="2" spans="1:11" ht="52.5" customHeight="1">
      <c r="A2" s="5"/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ht="12" customHeight="1">
      <c r="A3" s="5"/>
      <c r="B3" s="5"/>
      <c r="C3" s="7"/>
      <c r="D3" s="7"/>
      <c r="E3" s="7"/>
      <c r="F3" s="7"/>
      <c r="G3" s="7"/>
      <c r="H3" s="7"/>
      <c r="I3" s="7"/>
      <c r="J3" s="7"/>
      <c r="K3" s="7"/>
    </row>
    <row r="4" spans="1:11" ht="12.75" customHeight="1">
      <c r="A4" s="5"/>
      <c r="B4" s="5"/>
      <c r="C4" s="5"/>
      <c r="D4" s="5"/>
      <c r="E4" s="22" t="s">
        <v>12</v>
      </c>
      <c r="F4" s="23"/>
      <c r="G4" s="23"/>
      <c r="H4" s="23"/>
      <c r="I4" s="23"/>
      <c r="J4" s="23"/>
      <c r="K4" s="5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 customHeight="1">
      <c r="A7" s="18" t="s">
        <v>0</v>
      </c>
      <c r="B7" s="18" t="s">
        <v>1</v>
      </c>
      <c r="C7" s="10" t="s">
        <v>2</v>
      </c>
      <c r="D7" s="10"/>
      <c r="E7" s="10" t="s">
        <v>3</v>
      </c>
      <c r="F7" s="10"/>
      <c r="G7" s="10" t="s">
        <v>4</v>
      </c>
      <c r="H7" s="10"/>
      <c r="I7" s="10" t="s">
        <v>5</v>
      </c>
      <c r="J7" s="10"/>
      <c r="K7" s="16" t="s">
        <v>9</v>
      </c>
    </row>
    <row r="8" spans="1:11" ht="38.25">
      <c r="A8" s="19"/>
      <c r="B8" s="19"/>
      <c r="C8" s="2" t="s">
        <v>6</v>
      </c>
      <c r="D8" s="3" t="s">
        <v>7</v>
      </c>
      <c r="E8" s="2" t="s">
        <v>6</v>
      </c>
      <c r="F8" s="3" t="s">
        <v>7</v>
      </c>
      <c r="G8" s="2" t="s">
        <v>6</v>
      </c>
      <c r="H8" s="3" t="s">
        <v>7</v>
      </c>
      <c r="I8" s="2" t="s">
        <v>6</v>
      </c>
      <c r="J8" s="3" t="s">
        <v>7</v>
      </c>
      <c r="K8" s="17"/>
    </row>
    <row r="9" spans="1:11" ht="15">
      <c r="A9" s="4">
        <v>0</v>
      </c>
      <c r="B9" s="4"/>
      <c r="C9" s="4"/>
      <c r="D9" s="8"/>
      <c r="E9" s="4"/>
      <c r="F9" s="8"/>
      <c r="G9" s="4"/>
      <c r="H9" s="8"/>
      <c r="I9" s="4">
        <v>0</v>
      </c>
      <c r="J9" s="8" t="e">
        <f aca="true" t="shared" si="0" ref="J9:J15">30*$C$22/I9</f>
        <v>#DIV/0!</v>
      </c>
      <c r="K9" s="8" t="e">
        <f aca="true" t="shared" si="1" ref="K9:K15">D9+F9+H9+J9</f>
        <v>#DIV/0!</v>
      </c>
    </row>
    <row r="10" spans="1:12" ht="15">
      <c r="A10" s="4">
        <v>1</v>
      </c>
      <c r="B10" s="4" t="s">
        <v>38</v>
      </c>
      <c r="C10" s="4">
        <v>17</v>
      </c>
      <c r="D10" s="8">
        <f aca="true" t="shared" si="2" ref="D10:D15">20*C10/48</f>
        <v>7.083333333333333</v>
      </c>
      <c r="E10" s="4">
        <v>6.6</v>
      </c>
      <c r="F10" s="8">
        <f aca="true" t="shared" si="3" ref="F10:F15">30*E10/10</f>
        <v>19.8</v>
      </c>
      <c r="G10" s="4">
        <v>54</v>
      </c>
      <c r="H10" s="8">
        <f aca="true" t="shared" si="4" ref="H10:H15">20*$C$21/G10</f>
        <v>20</v>
      </c>
      <c r="I10" s="4">
        <v>3.38</v>
      </c>
      <c r="J10" s="8">
        <f t="shared" si="0"/>
        <v>30</v>
      </c>
      <c r="K10" s="8">
        <f t="shared" si="1"/>
        <v>76.88333333333333</v>
      </c>
      <c r="L10" t="s">
        <v>45</v>
      </c>
    </row>
    <row r="11" spans="1:12" ht="15">
      <c r="A11" s="4">
        <v>2</v>
      </c>
      <c r="B11" s="4" t="s">
        <v>40</v>
      </c>
      <c r="C11" s="4">
        <v>9</v>
      </c>
      <c r="D11" s="8">
        <f t="shared" si="2"/>
        <v>3.75</v>
      </c>
      <c r="E11" s="4">
        <v>6</v>
      </c>
      <c r="F11" s="8">
        <f t="shared" si="3"/>
        <v>18</v>
      </c>
      <c r="G11" s="4">
        <v>68.5</v>
      </c>
      <c r="H11" s="8">
        <f t="shared" si="4"/>
        <v>15.766423357664234</v>
      </c>
      <c r="I11" s="4">
        <v>3.5</v>
      </c>
      <c r="J11" s="8">
        <f t="shared" si="0"/>
        <v>28.971428571428568</v>
      </c>
      <c r="K11" s="8">
        <f t="shared" si="1"/>
        <v>66.48785192909281</v>
      </c>
      <c r="L11" t="s">
        <v>46</v>
      </c>
    </row>
    <row r="12" spans="1:11" ht="15">
      <c r="A12" s="4">
        <v>3</v>
      </c>
      <c r="B12" s="4" t="s">
        <v>36</v>
      </c>
      <c r="C12" s="4">
        <v>11.5</v>
      </c>
      <c r="D12" s="8">
        <f t="shared" si="2"/>
        <v>4.791666666666667</v>
      </c>
      <c r="E12" s="4">
        <v>5.2</v>
      </c>
      <c r="F12" s="8">
        <f t="shared" si="3"/>
        <v>15.6</v>
      </c>
      <c r="G12" s="4">
        <v>57.9</v>
      </c>
      <c r="H12" s="8">
        <f t="shared" si="4"/>
        <v>18.65284974093264</v>
      </c>
      <c r="I12" s="4">
        <v>4.09</v>
      </c>
      <c r="J12" s="8">
        <f t="shared" si="0"/>
        <v>24.792176039119802</v>
      </c>
      <c r="K12" s="8">
        <f t="shared" si="1"/>
        <v>63.836692446719105</v>
      </c>
    </row>
    <row r="13" spans="1:11" ht="15">
      <c r="A13" s="4">
        <v>4</v>
      </c>
      <c r="B13" s="4" t="s">
        <v>39</v>
      </c>
      <c r="C13" s="4">
        <v>11</v>
      </c>
      <c r="D13" s="8">
        <f t="shared" si="2"/>
        <v>4.583333333333333</v>
      </c>
      <c r="E13" s="4">
        <v>6.1</v>
      </c>
      <c r="F13" s="8">
        <f t="shared" si="3"/>
        <v>18.3</v>
      </c>
      <c r="G13" s="4">
        <v>82.2</v>
      </c>
      <c r="H13" s="8">
        <f t="shared" si="4"/>
        <v>13.13868613138686</v>
      </c>
      <c r="I13" s="4">
        <v>4.06</v>
      </c>
      <c r="J13" s="8">
        <f t="shared" si="0"/>
        <v>24.97536945812808</v>
      </c>
      <c r="K13" s="8">
        <f t="shared" si="1"/>
        <v>60.99738892284827</v>
      </c>
    </row>
    <row r="14" spans="1:11" ht="15">
      <c r="A14" s="4">
        <v>5</v>
      </c>
      <c r="B14" s="4" t="s">
        <v>41</v>
      </c>
      <c r="C14" s="4">
        <v>3</v>
      </c>
      <c r="D14" s="8">
        <f t="shared" si="2"/>
        <v>1.25</v>
      </c>
      <c r="E14" s="4">
        <v>5</v>
      </c>
      <c r="F14" s="8">
        <f t="shared" si="3"/>
        <v>15</v>
      </c>
      <c r="G14" s="4">
        <v>71.6</v>
      </c>
      <c r="H14" s="8">
        <f t="shared" si="4"/>
        <v>15.083798882681565</v>
      </c>
      <c r="I14" s="4">
        <v>3.59</v>
      </c>
      <c r="J14" s="8">
        <f t="shared" si="0"/>
        <v>28.245125348189415</v>
      </c>
      <c r="K14" s="8">
        <f t="shared" si="1"/>
        <v>59.57892423087098</v>
      </c>
    </row>
    <row r="15" spans="1:11" ht="15">
      <c r="A15" s="4">
        <v>6</v>
      </c>
      <c r="B15" s="4" t="s">
        <v>37</v>
      </c>
      <c r="C15" s="4">
        <v>16</v>
      </c>
      <c r="D15" s="8">
        <f t="shared" si="2"/>
        <v>6.666666666666667</v>
      </c>
      <c r="E15" s="4">
        <v>1</v>
      </c>
      <c r="F15" s="8">
        <f t="shared" si="3"/>
        <v>3</v>
      </c>
      <c r="G15" s="4">
        <v>71.2</v>
      </c>
      <c r="H15" s="8">
        <f t="shared" si="4"/>
        <v>15.168539325842696</v>
      </c>
      <c r="I15" s="4">
        <v>3.59</v>
      </c>
      <c r="J15" s="8">
        <f t="shared" si="0"/>
        <v>28.245125348189415</v>
      </c>
      <c r="K15" s="8">
        <f t="shared" si="1"/>
        <v>53.08033134069878</v>
      </c>
    </row>
    <row r="16" spans="1:11" ht="15">
      <c r="A16" s="4"/>
      <c r="B16" s="4"/>
      <c r="C16" s="4"/>
      <c r="D16" s="8"/>
      <c r="E16" s="4"/>
      <c r="F16" s="8"/>
      <c r="G16" s="4"/>
      <c r="H16" s="8"/>
      <c r="I16" s="4"/>
      <c r="J16" s="8"/>
      <c r="K16" s="8"/>
    </row>
    <row r="17" spans="1:11" ht="15">
      <c r="A17" s="4"/>
      <c r="B17" s="4"/>
      <c r="C17" s="4"/>
      <c r="D17" s="8"/>
      <c r="E17" s="4"/>
      <c r="F17" s="8"/>
      <c r="G17" s="4"/>
      <c r="H17" s="8"/>
      <c r="I17" s="4"/>
      <c r="J17" s="8"/>
      <c r="K17" s="8"/>
    </row>
    <row r="18" spans="1:11" ht="15">
      <c r="A18" s="4"/>
      <c r="B18" s="4"/>
      <c r="C18" s="4"/>
      <c r="D18" s="8"/>
      <c r="E18" s="4"/>
      <c r="F18" s="8"/>
      <c r="G18" s="4"/>
      <c r="H18" s="8"/>
      <c r="I18" s="4"/>
      <c r="J18" s="8"/>
      <c r="K18" s="8"/>
    </row>
    <row r="19" spans="1:11" ht="15">
      <c r="A19" s="6"/>
      <c r="B19" s="6"/>
      <c r="C19" s="6"/>
      <c r="D19" s="6"/>
      <c r="E19" s="6"/>
      <c r="F19" s="5"/>
      <c r="G19" s="6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15" t="s">
        <v>14</v>
      </c>
      <c r="B21" s="15"/>
      <c r="C21" s="9">
        <v>54</v>
      </c>
      <c r="D21" s="6"/>
      <c r="E21" s="6"/>
      <c r="F21" s="6"/>
      <c r="G21" s="6"/>
      <c r="H21" s="6"/>
      <c r="I21" s="6"/>
      <c r="J21" s="6"/>
      <c r="K21" s="6"/>
    </row>
    <row r="22" spans="1:11" ht="15">
      <c r="A22" s="15" t="s">
        <v>8</v>
      </c>
      <c r="B22" s="15"/>
      <c r="C22" s="9">
        <v>3.38</v>
      </c>
      <c r="D22" s="6"/>
      <c r="E22" s="6"/>
      <c r="F22" s="6"/>
      <c r="G22" s="6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/>
  <mergeCells count="11">
    <mergeCell ref="G7:H7"/>
    <mergeCell ref="I7:J7"/>
    <mergeCell ref="E4:J4"/>
    <mergeCell ref="B2:K2"/>
    <mergeCell ref="A21:B21"/>
    <mergeCell ref="A22:B22"/>
    <mergeCell ref="A7:A8"/>
    <mergeCell ref="B7:B8"/>
    <mergeCell ref="K7:K8"/>
    <mergeCell ref="C7:D7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2019-12-04T10:02:35Z</cp:lastPrinted>
  <dcterms:created xsi:type="dcterms:W3CDTF">1996-10-08T23:32:33Z</dcterms:created>
  <dcterms:modified xsi:type="dcterms:W3CDTF">2019-12-16T08:14:25Z</dcterms:modified>
  <cp:category/>
  <cp:version/>
  <cp:contentType/>
  <cp:contentStatus/>
</cp:coreProperties>
</file>