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НАВИГАТОР\МРГ\МРГ 10.10.25\"/>
    </mc:Choice>
  </mc:AlternateContent>
  <bookViews>
    <workbookView xWindow="0" yWindow="0" windowWidth="20490" windowHeight="7110" tabRatio="500"/>
  </bookViews>
  <sheets>
    <sheet name="мониторинг" sheetId="6" r:id="rId1"/>
  </sheets>
  <definedNames>
    <definedName name="_xlnm._FilterDatabase" localSheetId="0">мониторинг!$A$2:$G$24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9" i="6" l="1"/>
  <c r="G17" i="6"/>
  <c r="G18" i="6"/>
  <c r="G23" i="6"/>
  <c r="G22" i="6"/>
  <c r="G21" i="6"/>
  <c r="G16" i="6"/>
  <c r="G15" i="6"/>
  <c r="G14" i="6"/>
  <c r="G12" i="6"/>
  <c r="G11" i="6"/>
  <c r="G10" i="6"/>
  <c r="G7" i="6"/>
  <c r="G8" i="6"/>
  <c r="G6" i="6"/>
  <c r="H11" i="6" l="1"/>
  <c r="I11" i="6"/>
  <c r="J11" i="6"/>
  <c r="K11" i="6" s="1"/>
  <c r="D24" i="6"/>
  <c r="E24" i="6"/>
  <c r="F24" i="6"/>
  <c r="G24" i="6" l="1"/>
  <c r="H16" i="6"/>
  <c r="I16" i="6"/>
  <c r="J16" i="6"/>
  <c r="K16" i="6" s="1"/>
  <c r="H18" i="6"/>
  <c r="I18" i="6"/>
  <c r="J18" i="6"/>
  <c r="K18" i="6" s="1"/>
  <c r="H15" i="6"/>
  <c r="I15" i="6"/>
  <c r="J15" i="6"/>
  <c r="K15" i="6" s="1"/>
  <c r="C24" i="6"/>
  <c r="J24" i="6" s="1"/>
  <c r="J6" i="6"/>
  <c r="J7" i="6"/>
  <c r="K7" i="6" s="1"/>
  <c r="J10" i="6"/>
  <c r="K10" i="6" s="1"/>
  <c r="J12" i="6"/>
  <c r="K12" i="6" s="1"/>
  <c r="J14" i="6"/>
  <c r="K14" i="6" s="1"/>
  <c r="J17" i="6"/>
  <c r="K17" i="6" s="1"/>
  <c r="J19" i="6"/>
  <c r="K19" i="6" s="1"/>
  <c r="J23" i="6"/>
  <c r="K23" i="6" s="1"/>
  <c r="J22" i="6"/>
  <c r="J21" i="6"/>
  <c r="K21" i="6" s="1"/>
  <c r="J8" i="6"/>
  <c r="K8" i="6" s="1"/>
  <c r="I6" i="6"/>
  <c r="I7" i="6"/>
  <c r="I10" i="6"/>
  <c r="I12" i="6"/>
  <c r="I14" i="6"/>
  <c r="I17" i="6"/>
  <c r="I19" i="6"/>
  <c r="I23" i="6"/>
  <c r="I22" i="6"/>
  <c r="I21" i="6"/>
  <c r="I8" i="6"/>
  <c r="H6" i="6"/>
  <c r="H7" i="6"/>
  <c r="H10" i="6"/>
  <c r="H12" i="6"/>
  <c r="H14" i="6"/>
  <c r="H17" i="6"/>
  <c r="H19" i="6"/>
  <c r="H23" i="6"/>
  <c r="H22" i="6"/>
  <c r="H21" i="6"/>
  <c r="H8" i="6"/>
  <c r="B24" i="6"/>
  <c r="K22" i="6" l="1"/>
  <c r="K6" i="6"/>
  <c r="H24" i="6"/>
  <c r="I24" i="6"/>
  <c r="K24" i="6" l="1"/>
</calcChain>
</file>

<file path=xl/sharedStrings.xml><?xml version="1.0" encoding="utf-8"?>
<sst xmlns="http://schemas.openxmlformats.org/spreadsheetml/2006/main" count="34" uniqueCount="30">
  <si>
    <t>Процент выполнения, %</t>
  </si>
  <si>
    <t>Организации дополнительного образования</t>
  </si>
  <si>
    <t>Общеобразовательные организации</t>
  </si>
  <si>
    <t>ИТОГО</t>
  </si>
  <si>
    <t>Организации дошкольного образования</t>
  </si>
  <si>
    <t>Государственные образовательные организации</t>
  </si>
  <si>
    <t>Количество действующих программ в АИС "Навигатор"</t>
  </si>
  <si>
    <t>Наименование образовательной организации</t>
  </si>
  <si>
    <t>План по количеству оказываемых услуг в 2025-2026 уч.году, ед.</t>
  </si>
  <si>
    <t xml:space="preserve">Количество оказываемых услуг в 2025-2026 уч.году по данным АИС "Навигатор", ед. </t>
  </si>
  <si>
    <t>на 29.09.2025</t>
  </si>
  <si>
    <t>на 06.10.2025</t>
  </si>
  <si>
    <t>МОДО "Дом детского творчества  г.Козьмодемьянска"</t>
  </si>
  <si>
    <t>МОДО "Станция юных техников  г.Козьмодемьянска"</t>
  </si>
  <si>
    <t>МОДО "Центр спорта  г.Козьмодемьянска"</t>
  </si>
  <si>
    <t>МБОУ "СОШ №1 города Козьмодемьянска"</t>
  </si>
  <si>
    <t>МБОУ "СОШ №3 г.Козьмодемьянска им. С.Н. Сивкова"</t>
  </si>
  <si>
    <t>МОУ "Лицей г. Козьмодемьянска"</t>
  </si>
  <si>
    <t>МДОУ детский сад №4 "Теремок"</t>
  </si>
  <si>
    <t>МДОУ детский сад №2 "Золотая рыбка"</t>
  </si>
  <si>
    <t>МДОУ детский сад №3 "Радуга"</t>
  </si>
  <si>
    <t>МДОУ детский сад №6 "Светлячок"</t>
  </si>
  <si>
    <t>МДОУ детский сад №1 "Росинка"</t>
  </si>
  <si>
    <t>МДОУ детский сад №5 "Сказка</t>
  </si>
  <si>
    <t>ГБПОУ РМЭ "Колледж индустрии и предпринимательства"</t>
  </si>
  <si>
    <t>ГБОУ РМЭ "Козьмодемьянская школа-интернат"</t>
  </si>
  <si>
    <t>ГБОУ РМЭ "Школа-интернат г.Козьмодемьянска "Дарование"</t>
  </si>
  <si>
    <t>на 09.10.2025</t>
  </si>
  <si>
    <t>Прирост за неделю (с 06.10.2025 по 09.10.2025)</t>
  </si>
  <si>
    <t xml:space="preserve">Мониторинг приемной кампании по дополнительным общеобразовательным программам в 2025-2026 учебном году по данным АИС "Навигатор ДОД Республики Марий Эл"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</si>
</sst>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rgb="FF000000"/>
      <name val="Calibri"/>
      <family val="2"/>
      <charset val="204"/>
    </font>
    <font>
      <sz val="20"/>
      <color rgb="FF000000"/>
      <name val="Calibri"/>
      <family val="2"/>
      <charset val="204"/>
    </font>
    <font>
      <sz val="11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CD5B5"/>
        <bgColor rgb="FFFAC090"/>
      </patternFill>
    </fill>
    <fill>
      <patternFill patternType="solid">
        <fgColor rgb="FFFFFFFF"/>
        <bgColor rgb="FFCC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rgb="FFFCD5B5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rgb="FFCCFFFF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3" borderId="0" xfId="0" applyFill="1"/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10" borderId="1" xfId="0" applyFont="1" applyFill="1" applyBorder="1" applyAlignment="1">
      <alignment vertical="center" wrapText="1"/>
    </xf>
    <xf numFmtId="0" fontId="3" fillId="10" borderId="1" xfId="0" applyFont="1" applyFill="1" applyBorder="1" applyAlignment="1">
      <alignment vertical="center" wrapText="1"/>
    </xf>
    <xf numFmtId="0" fontId="5" fillId="10" borderId="1" xfId="0" applyFont="1" applyFill="1" applyBorder="1" applyAlignment="1">
      <alignment vertical="center" wrapText="1"/>
    </xf>
    <xf numFmtId="0" fontId="6" fillId="10" borderId="1" xfId="0" applyFont="1" applyFill="1" applyBorder="1" applyAlignment="1">
      <alignment vertical="center" wrapText="1"/>
    </xf>
    <xf numFmtId="1" fontId="4" fillId="10" borderId="1" xfId="0" applyNumberFormat="1" applyFont="1" applyFill="1" applyBorder="1" applyAlignment="1">
      <alignment vertical="center" wrapText="1"/>
    </xf>
    <xf numFmtId="164" fontId="4" fillId="10" borderId="1" xfId="0" applyNumberFormat="1" applyFont="1" applyFill="1" applyBorder="1" applyAlignment="1">
      <alignment horizontal="right" vertical="center"/>
    </xf>
    <xf numFmtId="164" fontId="3" fillId="10" borderId="1" xfId="0" applyNumberFormat="1" applyFont="1" applyFill="1" applyBorder="1" applyAlignment="1">
      <alignment horizontal="right" vertical="center"/>
    </xf>
    <xf numFmtId="0" fontId="4" fillId="11" borderId="1" xfId="0" applyFont="1" applyFill="1" applyBorder="1" applyAlignment="1">
      <alignment vertical="center" wrapText="1"/>
    </xf>
    <xf numFmtId="0" fontId="3" fillId="11" borderId="1" xfId="0" applyFont="1" applyFill="1" applyBorder="1" applyAlignment="1">
      <alignment vertical="center" wrapText="1"/>
    </xf>
    <xf numFmtId="0" fontId="5" fillId="11" borderId="1" xfId="0" applyFont="1" applyFill="1" applyBorder="1" applyAlignment="1">
      <alignment vertical="center" wrapText="1"/>
    </xf>
    <xf numFmtId="0" fontId="6" fillId="11" borderId="1" xfId="0" applyFont="1" applyFill="1" applyBorder="1" applyAlignment="1">
      <alignment vertical="center" wrapText="1"/>
    </xf>
    <xf numFmtId="1" fontId="4" fillId="11" borderId="1" xfId="0" applyNumberFormat="1" applyFont="1" applyFill="1" applyBorder="1" applyAlignment="1">
      <alignment vertical="center" wrapText="1"/>
    </xf>
    <xf numFmtId="164" fontId="4" fillId="11" borderId="1" xfId="0" applyNumberFormat="1" applyFont="1" applyFill="1" applyBorder="1" applyAlignment="1">
      <alignment horizontal="right" vertical="center"/>
    </xf>
    <xf numFmtId="164" fontId="3" fillId="11" borderId="1" xfId="0" applyNumberFormat="1" applyFont="1" applyFill="1" applyBorder="1" applyAlignment="1">
      <alignment horizontal="right" vertical="center"/>
    </xf>
    <xf numFmtId="0" fontId="4" fillId="7" borderId="1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1" fontId="4" fillId="7" borderId="1" xfId="0" applyNumberFormat="1" applyFont="1" applyFill="1" applyBorder="1" applyAlignment="1">
      <alignment vertical="center" wrapText="1"/>
    </xf>
    <xf numFmtId="164" fontId="4" fillId="7" borderId="1" xfId="0" applyNumberFormat="1" applyFont="1" applyFill="1" applyBorder="1" applyAlignment="1">
      <alignment horizontal="right" vertical="center"/>
    </xf>
    <xf numFmtId="164" fontId="3" fillId="7" borderId="1" xfId="0" applyNumberFormat="1" applyFont="1" applyFill="1" applyBorder="1" applyAlignment="1">
      <alignment horizontal="right" vertical="center"/>
    </xf>
    <xf numFmtId="0" fontId="4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1" fontId="4" fillId="8" borderId="1" xfId="0" applyNumberFormat="1" applyFont="1" applyFill="1" applyBorder="1" applyAlignment="1">
      <alignment vertical="center" wrapText="1"/>
    </xf>
    <xf numFmtId="164" fontId="4" fillId="8" borderId="1" xfId="0" applyNumberFormat="1" applyFont="1" applyFill="1" applyBorder="1" applyAlignment="1">
      <alignment horizontal="right" vertical="center"/>
    </xf>
    <xf numFmtId="164" fontId="3" fillId="8" borderId="1" xfId="0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right" vertical="center" wrapText="1"/>
    </xf>
    <xf numFmtId="0" fontId="3" fillId="5" borderId="1" xfId="0" applyFont="1" applyFill="1" applyBorder="1"/>
    <xf numFmtId="1" fontId="4" fillId="6" borderId="1" xfId="0" applyNumberFormat="1" applyFont="1" applyFill="1" applyBorder="1" applyAlignment="1">
      <alignment vertical="center" wrapText="1"/>
    </xf>
    <xf numFmtId="164" fontId="3" fillId="5" borderId="1" xfId="0" applyNumberFormat="1" applyFont="1" applyFill="1" applyBorder="1"/>
    <xf numFmtId="0" fontId="3" fillId="0" borderId="1" xfId="0" applyFont="1" applyBorder="1" applyAlignment="1">
      <alignment horizontal="center" vertical="center" wrapText="1"/>
    </xf>
    <xf numFmtId="164" fontId="3" fillId="9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CD5B5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zoomScale="90" zoomScaleNormal="90" zoomScaleSheetLayoutView="55" zoomScalePageLayoutView="55" workbookViewId="0">
      <selection activeCell="A2" sqref="A2:A4"/>
    </sheetView>
  </sheetViews>
  <sheetFormatPr defaultColWidth="8.85546875" defaultRowHeight="15" x14ac:dyDescent="0.25"/>
  <cols>
    <col min="1" max="1" width="27.42578125" style="2" customWidth="1"/>
    <col min="2" max="2" width="14.85546875" style="2" customWidth="1"/>
    <col min="3" max="3" width="15.42578125" style="2" customWidth="1"/>
    <col min="4" max="5" width="9.7109375" style="2" customWidth="1"/>
    <col min="6" max="6" width="10.42578125" style="2" customWidth="1"/>
    <col min="7" max="7" width="12.42578125" style="2" customWidth="1"/>
    <col min="8" max="9" width="10.5703125" style="2" customWidth="1"/>
    <col min="10" max="10" width="9.85546875" style="2" customWidth="1"/>
    <col min="11" max="11" width="12.42578125" style="2" customWidth="1"/>
    <col min="12" max="1021" width="8.5703125" style="2" customWidth="1"/>
    <col min="1022" max="16384" width="8.85546875" style="2"/>
  </cols>
  <sheetData>
    <row r="1" spans="1:11" ht="28.5" customHeight="1" x14ac:dyDescent="0.25">
      <c r="A1" s="47" t="s">
        <v>29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9.75" customHeight="1" x14ac:dyDescent="0.25">
      <c r="A2" s="46" t="s">
        <v>7</v>
      </c>
      <c r="B2" s="46" t="s">
        <v>6</v>
      </c>
      <c r="C2" s="46" t="s">
        <v>8</v>
      </c>
      <c r="D2" s="46" t="s">
        <v>9</v>
      </c>
      <c r="E2" s="46"/>
      <c r="F2" s="46"/>
      <c r="G2" s="46"/>
      <c r="H2" s="48" t="s">
        <v>0</v>
      </c>
      <c r="I2" s="48"/>
      <c r="J2" s="48"/>
      <c r="K2" s="48"/>
    </row>
    <row r="3" spans="1:11" ht="1.5" hidden="1" customHeight="1" x14ac:dyDescent="0.25">
      <c r="A3" s="46"/>
      <c r="B3" s="46"/>
      <c r="C3" s="46"/>
      <c r="D3" s="46"/>
      <c r="E3" s="46"/>
      <c r="F3" s="46"/>
      <c r="G3" s="46"/>
      <c r="H3" s="6"/>
      <c r="I3" s="6"/>
      <c r="J3" s="6"/>
      <c r="K3" s="6"/>
    </row>
    <row r="4" spans="1:11" ht="72.75" customHeight="1" x14ac:dyDescent="0.25">
      <c r="A4" s="46"/>
      <c r="B4" s="46"/>
      <c r="C4" s="46"/>
      <c r="D4" s="42" t="s">
        <v>10</v>
      </c>
      <c r="E4" s="42" t="s">
        <v>11</v>
      </c>
      <c r="F4" s="42" t="s">
        <v>27</v>
      </c>
      <c r="G4" s="7" t="s">
        <v>28</v>
      </c>
      <c r="H4" s="42" t="s">
        <v>10</v>
      </c>
      <c r="I4" s="42" t="s">
        <v>11</v>
      </c>
      <c r="J4" s="42" t="s">
        <v>27</v>
      </c>
      <c r="K4" s="40" t="s">
        <v>28</v>
      </c>
    </row>
    <row r="5" spans="1:11" ht="15.75" customHeight="1" x14ac:dyDescent="0.25">
      <c r="A5" s="49" t="s">
        <v>1</v>
      </c>
      <c r="B5" s="50"/>
      <c r="C5" s="50"/>
      <c r="D5" s="50"/>
      <c r="E5" s="50"/>
      <c r="F5" s="50"/>
      <c r="G5" s="50"/>
      <c r="H5" s="50"/>
      <c r="I5" s="50"/>
      <c r="J5" s="50"/>
      <c r="K5" s="51"/>
    </row>
    <row r="6" spans="1:11" s="5" customFormat="1" ht="45.75" customHeight="1" x14ac:dyDescent="0.25">
      <c r="A6" s="8" t="s">
        <v>12</v>
      </c>
      <c r="B6" s="9">
        <v>53</v>
      </c>
      <c r="C6" s="11">
        <v>951</v>
      </c>
      <c r="D6" s="10">
        <v>937</v>
      </c>
      <c r="E6" s="10">
        <v>967</v>
      </c>
      <c r="F6" s="11">
        <v>967</v>
      </c>
      <c r="G6" s="12">
        <f>F6-E6</f>
        <v>0</v>
      </c>
      <c r="H6" s="13">
        <f>D6/C6*100</f>
        <v>98.527865404837016</v>
      </c>
      <c r="I6" s="13">
        <f>E6/C6*100</f>
        <v>101.68243953732912</v>
      </c>
      <c r="J6" s="14">
        <f>F6/C6*100</f>
        <v>101.68243953732912</v>
      </c>
      <c r="K6" s="14">
        <f>J6-I6</f>
        <v>0</v>
      </c>
    </row>
    <row r="7" spans="1:11" ht="45.75" customHeight="1" x14ac:dyDescent="0.25">
      <c r="A7" s="15" t="s">
        <v>13</v>
      </c>
      <c r="B7" s="16">
        <v>19</v>
      </c>
      <c r="C7" s="18">
        <v>628</v>
      </c>
      <c r="D7" s="17">
        <v>371</v>
      </c>
      <c r="E7" s="17">
        <v>406</v>
      </c>
      <c r="F7" s="18">
        <v>445</v>
      </c>
      <c r="G7" s="19">
        <f t="shared" ref="G7:G8" si="0">F7-E7</f>
        <v>39</v>
      </c>
      <c r="H7" s="20">
        <f>D7/C7*100</f>
        <v>59.076433121019114</v>
      </c>
      <c r="I7" s="20">
        <f>E7/C7*100</f>
        <v>64.649681528662413</v>
      </c>
      <c r="J7" s="21">
        <f>F7/C7*100</f>
        <v>70.859872611464965</v>
      </c>
      <c r="K7" s="21">
        <f t="shared" ref="K7:K8" si="1">J7-I7</f>
        <v>6.2101910828025524</v>
      </c>
    </row>
    <row r="8" spans="1:11" ht="34.5" customHeight="1" x14ac:dyDescent="0.25">
      <c r="A8" s="15" t="s">
        <v>14</v>
      </c>
      <c r="B8" s="16">
        <v>8</v>
      </c>
      <c r="C8" s="18">
        <v>373</v>
      </c>
      <c r="D8" s="17">
        <v>199</v>
      </c>
      <c r="E8" s="17">
        <v>200</v>
      </c>
      <c r="F8" s="18">
        <v>200</v>
      </c>
      <c r="G8" s="19">
        <f t="shared" si="0"/>
        <v>0</v>
      </c>
      <c r="H8" s="20">
        <f>D8/C8*100</f>
        <v>53.351206434316353</v>
      </c>
      <c r="I8" s="20">
        <f>E8/C8*100</f>
        <v>53.619302949061662</v>
      </c>
      <c r="J8" s="21">
        <f>F8/C8*100</f>
        <v>53.619302949061662</v>
      </c>
      <c r="K8" s="21">
        <f t="shared" si="1"/>
        <v>0</v>
      </c>
    </row>
    <row r="9" spans="1:11" ht="20.25" customHeight="1" x14ac:dyDescent="0.25">
      <c r="A9" s="43" t="s">
        <v>2</v>
      </c>
      <c r="B9" s="44"/>
      <c r="C9" s="44"/>
      <c r="D9" s="44"/>
      <c r="E9" s="44"/>
      <c r="F9" s="44"/>
      <c r="G9" s="44"/>
      <c r="H9" s="44"/>
      <c r="I9" s="44"/>
      <c r="J9" s="44"/>
      <c r="K9" s="45"/>
    </row>
    <row r="10" spans="1:11" ht="49.5" customHeight="1" x14ac:dyDescent="0.25">
      <c r="A10" s="22" t="s">
        <v>16</v>
      </c>
      <c r="B10" s="23">
        <v>33</v>
      </c>
      <c r="C10" s="25">
        <v>1113</v>
      </c>
      <c r="D10" s="24">
        <v>807</v>
      </c>
      <c r="E10" s="24">
        <v>1058</v>
      </c>
      <c r="F10" s="25">
        <v>1058</v>
      </c>
      <c r="G10" s="26">
        <f>F10-E10</f>
        <v>0</v>
      </c>
      <c r="H10" s="27">
        <f>D10/C10*100</f>
        <v>72.506738544474388</v>
      </c>
      <c r="I10" s="27">
        <f>E10/C10*100</f>
        <v>95.058400718778074</v>
      </c>
      <c r="J10" s="28">
        <f>F10/C10*100</f>
        <v>95.058400718778074</v>
      </c>
      <c r="K10" s="28">
        <f>J10-I10</f>
        <v>0</v>
      </c>
    </row>
    <row r="11" spans="1:11" ht="30.75" customHeight="1" x14ac:dyDescent="0.25">
      <c r="A11" s="22" t="s">
        <v>15</v>
      </c>
      <c r="B11" s="23">
        <v>16</v>
      </c>
      <c r="C11" s="25">
        <v>401</v>
      </c>
      <c r="D11" s="24">
        <v>299</v>
      </c>
      <c r="E11" s="24">
        <v>318</v>
      </c>
      <c r="F11" s="25">
        <v>341</v>
      </c>
      <c r="G11" s="26">
        <f t="shared" ref="G11:G12" si="2">F11-E11</f>
        <v>23</v>
      </c>
      <c r="H11" s="27">
        <f>D11/C11*100</f>
        <v>74.563591022443887</v>
      </c>
      <c r="I11" s="27">
        <f>E11/C11*100</f>
        <v>79.301745635910223</v>
      </c>
      <c r="J11" s="28">
        <f>F11/C11*100</f>
        <v>85.037406483790519</v>
      </c>
      <c r="K11" s="28">
        <f t="shared" ref="K11:K12" si="3">J11-I11</f>
        <v>5.7356608478802968</v>
      </c>
    </row>
    <row r="12" spans="1:11" ht="30.75" customHeight="1" x14ac:dyDescent="0.25">
      <c r="A12" s="29" t="s">
        <v>17</v>
      </c>
      <c r="B12" s="30">
        <v>32</v>
      </c>
      <c r="C12" s="32">
        <v>581</v>
      </c>
      <c r="D12" s="31">
        <v>0</v>
      </c>
      <c r="E12" s="31">
        <v>0</v>
      </c>
      <c r="F12" s="32">
        <v>0</v>
      </c>
      <c r="G12" s="33">
        <f t="shared" si="2"/>
        <v>0</v>
      </c>
      <c r="H12" s="34">
        <f>D12/C12*100</f>
        <v>0</v>
      </c>
      <c r="I12" s="34">
        <f>E12/C12*100</f>
        <v>0</v>
      </c>
      <c r="J12" s="35">
        <f>F12/C12*100</f>
        <v>0</v>
      </c>
      <c r="K12" s="35">
        <f t="shared" si="3"/>
        <v>0</v>
      </c>
    </row>
    <row r="13" spans="1:11" ht="18.75" customHeight="1" x14ac:dyDescent="0.25">
      <c r="A13" s="43" t="s">
        <v>4</v>
      </c>
      <c r="B13" s="44"/>
      <c r="C13" s="44"/>
      <c r="D13" s="44"/>
      <c r="E13" s="44"/>
      <c r="F13" s="44"/>
      <c r="G13" s="44"/>
      <c r="H13" s="44"/>
      <c r="I13" s="44"/>
      <c r="J13" s="44"/>
      <c r="K13" s="45"/>
    </row>
    <row r="14" spans="1:11" ht="34.5" customHeight="1" x14ac:dyDescent="0.25">
      <c r="A14" s="8" t="s">
        <v>19</v>
      </c>
      <c r="B14" s="9">
        <v>7</v>
      </c>
      <c r="C14" s="11">
        <v>103</v>
      </c>
      <c r="D14" s="10">
        <v>109</v>
      </c>
      <c r="E14" s="10">
        <v>109</v>
      </c>
      <c r="F14" s="11">
        <v>110</v>
      </c>
      <c r="G14" s="12">
        <f>F14-E14</f>
        <v>1</v>
      </c>
      <c r="H14" s="13">
        <f t="shared" ref="H14:H19" si="4">D14/C14*100</f>
        <v>105.8252427184466</v>
      </c>
      <c r="I14" s="13">
        <f t="shared" ref="I14:I19" si="5">E14/C14*100</f>
        <v>105.8252427184466</v>
      </c>
      <c r="J14" s="14">
        <f t="shared" ref="J14:J19" si="6">F14/C14*100</f>
        <v>106.79611650485437</v>
      </c>
      <c r="K14" s="14">
        <f>J14-I14</f>
        <v>0.97087378640776478</v>
      </c>
    </row>
    <row r="15" spans="1:11" s="1" customFormat="1" ht="34.5" customHeight="1" x14ac:dyDescent="0.25">
      <c r="A15" s="8" t="s">
        <v>21</v>
      </c>
      <c r="B15" s="9">
        <v>7</v>
      </c>
      <c r="C15" s="11">
        <v>112</v>
      </c>
      <c r="D15" s="10">
        <v>115</v>
      </c>
      <c r="E15" s="10">
        <v>115</v>
      </c>
      <c r="F15" s="11">
        <v>115</v>
      </c>
      <c r="G15" s="12">
        <f t="shared" ref="G15:G19" si="7">F15-E15</f>
        <v>0</v>
      </c>
      <c r="H15" s="13">
        <f t="shared" si="4"/>
        <v>102.67857142857142</v>
      </c>
      <c r="I15" s="13">
        <f t="shared" si="5"/>
        <v>102.67857142857142</v>
      </c>
      <c r="J15" s="14">
        <f t="shared" si="6"/>
        <v>102.67857142857142</v>
      </c>
      <c r="K15" s="14">
        <f t="shared" ref="K15:K19" si="8">J15-I15</f>
        <v>0</v>
      </c>
    </row>
    <row r="16" spans="1:11" ht="34.5" customHeight="1" x14ac:dyDescent="0.25">
      <c r="A16" s="8" t="s">
        <v>18</v>
      </c>
      <c r="B16" s="9">
        <v>6</v>
      </c>
      <c r="C16" s="11">
        <v>124</v>
      </c>
      <c r="D16" s="10">
        <v>23</v>
      </c>
      <c r="E16" s="10">
        <v>127</v>
      </c>
      <c r="F16" s="11">
        <v>127</v>
      </c>
      <c r="G16" s="12">
        <f t="shared" si="7"/>
        <v>0</v>
      </c>
      <c r="H16" s="13">
        <f t="shared" si="4"/>
        <v>18.548387096774192</v>
      </c>
      <c r="I16" s="13">
        <f t="shared" si="5"/>
        <v>102.41935483870968</v>
      </c>
      <c r="J16" s="14">
        <f t="shared" si="6"/>
        <v>102.41935483870968</v>
      </c>
      <c r="K16" s="14">
        <f t="shared" si="8"/>
        <v>0</v>
      </c>
    </row>
    <row r="17" spans="1:11" ht="34.5" customHeight="1" x14ac:dyDescent="0.25">
      <c r="A17" s="8" t="s">
        <v>20</v>
      </c>
      <c r="B17" s="9">
        <v>5</v>
      </c>
      <c r="C17" s="11">
        <v>89</v>
      </c>
      <c r="D17" s="10">
        <v>88</v>
      </c>
      <c r="E17" s="10">
        <v>91</v>
      </c>
      <c r="F17" s="11">
        <v>91</v>
      </c>
      <c r="G17" s="12">
        <f t="shared" si="7"/>
        <v>0</v>
      </c>
      <c r="H17" s="13">
        <f t="shared" si="4"/>
        <v>98.876404494382015</v>
      </c>
      <c r="I17" s="13">
        <f t="shared" si="5"/>
        <v>102.24719101123596</v>
      </c>
      <c r="J17" s="14">
        <f t="shared" si="6"/>
        <v>102.24719101123596</v>
      </c>
      <c r="K17" s="14">
        <f t="shared" si="8"/>
        <v>0</v>
      </c>
    </row>
    <row r="18" spans="1:11" ht="32.25" customHeight="1" x14ac:dyDescent="0.25">
      <c r="A18" s="8" t="s">
        <v>23</v>
      </c>
      <c r="B18" s="9">
        <v>5</v>
      </c>
      <c r="C18" s="11">
        <v>80</v>
      </c>
      <c r="D18" s="10">
        <v>76</v>
      </c>
      <c r="E18" s="10">
        <v>80</v>
      </c>
      <c r="F18" s="11">
        <v>80</v>
      </c>
      <c r="G18" s="12">
        <f t="shared" si="7"/>
        <v>0</v>
      </c>
      <c r="H18" s="13">
        <f t="shared" si="4"/>
        <v>95</v>
      </c>
      <c r="I18" s="13">
        <f t="shared" si="5"/>
        <v>100</v>
      </c>
      <c r="J18" s="14">
        <f t="shared" si="6"/>
        <v>100</v>
      </c>
      <c r="K18" s="14">
        <f t="shared" si="8"/>
        <v>0</v>
      </c>
    </row>
    <row r="19" spans="1:11" ht="36" customHeight="1" x14ac:dyDescent="0.25">
      <c r="A19" s="8" t="s">
        <v>22</v>
      </c>
      <c r="B19" s="9">
        <v>10</v>
      </c>
      <c r="C19" s="11">
        <v>171</v>
      </c>
      <c r="D19" s="10">
        <v>0</v>
      </c>
      <c r="E19" s="10">
        <v>171</v>
      </c>
      <c r="F19" s="11">
        <v>172</v>
      </c>
      <c r="G19" s="12">
        <f t="shared" si="7"/>
        <v>1</v>
      </c>
      <c r="H19" s="13">
        <f t="shared" si="4"/>
        <v>0</v>
      </c>
      <c r="I19" s="13">
        <f t="shared" si="5"/>
        <v>100</v>
      </c>
      <c r="J19" s="14">
        <f t="shared" si="6"/>
        <v>100.58479532163742</v>
      </c>
      <c r="K19" s="14">
        <f t="shared" si="8"/>
        <v>0.5847953216374151</v>
      </c>
    </row>
    <row r="20" spans="1:11" s="1" customFormat="1" ht="20.25" customHeight="1" x14ac:dyDescent="0.25">
      <c r="A20" s="43" t="s">
        <v>5</v>
      </c>
      <c r="B20" s="44"/>
      <c r="C20" s="44"/>
      <c r="D20" s="44"/>
      <c r="E20" s="44"/>
      <c r="F20" s="44"/>
      <c r="G20" s="44"/>
      <c r="H20" s="44"/>
      <c r="I20" s="44"/>
      <c r="J20" s="44"/>
      <c r="K20" s="45"/>
    </row>
    <row r="21" spans="1:11" s="1" customFormat="1" ht="48" customHeight="1" x14ac:dyDescent="0.25">
      <c r="A21" s="8" t="s">
        <v>24</v>
      </c>
      <c r="B21" s="9">
        <v>8</v>
      </c>
      <c r="C21" s="11">
        <v>400</v>
      </c>
      <c r="D21" s="10">
        <v>486</v>
      </c>
      <c r="E21" s="10">
        <v>490</v>
      </c>
      <c r="F21" s="11">
        <v>490</v>
      </c>
      <c r="G21" s="12">
        <f>F21-E21</f>
        <v>0</v>
      </c>
      <c r="H21" s="13">
        <f>D21/C21*100</f>
        <v>121.50000000000001</v>
      </c>
      <c r="I21" s="13">
        <f>E21/C21*100</f>
        <v>122.50000000000001</v>
      </c>
      <c r="J21" s="14">
        <f>F21/C21*100</f>
        <v>122.50000000000001</v>
      </c>
      <c r="K21" s="14">
        <f>J21-I21</f>
        <v>0</v>
      </c>
    </row>
    <row r="22" spans="1:11" s="1" customFormat="1" ht="45.75" customHeight="1" x14ac:dyDescent="0.25">
      <c r="A22" s="22" t="s">
        <v>25</v>
      </c>
      <c r="B22" s="23">
        <v>8</v>
      </c>
      <c r="C22" s="25">
        <v>115</v>
      </c>
      <c r="D22" s="24">
        <v>103</v>
      </c>
      <c r="E22" s="24">
        <v>113</v>
      </c>
      <c r="F22" s="25">
        <v>113</v>
      </c>
      <c r="G22" s="26">
        <f t="shared" ref="G22:G23" si="9">F22-E22</f>
        <v>0</v>
      </c>
      <c r="H22" s="27">
        <f>D22/C22*100</f>
        <v>89.565217391304358</v>
      </c>
      <c r="I22" s="27">
        <f>E22/C22*100</f>
        <v>98.260869565217391</v>
      </c>
      <c r="J22" s="28">
        <f>F22/C22*100</f>
        <v>98.260869565217391</v>
      </c>
      <c r="K22" s="28">
        <f t="shared" ref="K22:K23" si="10">J22-I22</f>
        <v>0</v>
      </c>
    </row>
    <row r="23" spans="1:11" s="1" customFormat="1" ht="52.5" customHeight="1" x14ac:dyDescent="0.25">
      <c r="A23" s="22" t="s">
        <v>26</v>
      </c>
      <c r="B23" s="23">
        <v>15</v>
      </c>
      <c r="C23" s="25">
        <v>427</v>
      </c>
      <c r="D23" s="24">
        <v>279</v>
      </c>
      <c r="E23" s="24">
        <v>276</v>
      </c>
      <c r="F23" s="25">
        <v>331</v>
      </c>
      <c r="G23" s="26">
        <f t="shared" si="9"/>
        <v>55</v>
      </c>
      <c r="H23" s="27">
        <f>D23/C23*100</f>
        <v>65.339578454332553</v>
      </c>
      <c r="I23" s="27">
        <f>E23/C23*100</f>
        <v>64.637002341920379</v>
      </c>
      <c r="J23" s="28">
        <f>F23/C23*100</f>
        <v>77.517564402810308</v>
      </c>
      <c r="K23" s="28">
        <f t="shared" si="10"/>
        <v>12.880562060889929</v>
      </c>
    </row>
    <row r="24" spans="1:11" s="3" customFormat="1" ht="21.75" customHeight="1" x14ac:dyDescent="0.4">
      <c r="A24" s="36" t="s">
        <v>3</v>
      </c>
      <c r="B24" s="37">
        <f t="shared" ref="B24:F24" si="11">SUM(B6:B23)</f>
        <v>232</v>
      </c>
      <c r="C24" s="37">
        <f t="shared" si="11"/>
        <v>5668</v>
      </c>
      <c r="D24" s="37">
        <f t="shared" si="11"/>
        <v>3892</v>
      </c>
      <c r="E24" s="37">
        <f t="shared" si="11"/>
        <v>4521</v>
      </c>
      <c r="F24" s="37">
        <f t="shared" si="11"/>
        <v>4640</v>
      </c>
      <c r="G24" s="38">
        <f>F24-E24</f>
        <v>119</v>
      </c>
      <c r="H24" s="39">
        <f>D24/C24*100</f>
        <v>68.666196189131966</v>
      </c>
      <c r="I24" s="39">
        <f>E24/C24*100</f>
        <v>79.763585038814398</v>
      </c>
      <c r="J24" s="39">
        <f>F24/C24*100</f>
        <v>81.863091037402967</v>
      </c>
      <c r="K24" s="41">
        <f t="shared" ref="K24" si="12">I24-H24</f>
        <v>11.097388849682432</v>
      </c>
    </row>
    <row r="25" spans="1:11" x14ac:dyDescent="0.25">
      <c r="A25" s="4"/>
      <c r="B25" s="4"/>
      <c r="C25" s="4"/>
      <c r="D25" s="4"/>
      <c r="E25" s="4"/>
      <c r="F25" s="4"/>
      <c r="G25" s="4"/>
    </row>
  </sheetData>
  <sortState ref="A35:M38">
    <sortCondition descending="1" ref="J35:J38"/>
  </sortState>
  <mergeCells count="10">
    <mergeCell ref="A1:K1"/>
    <mergeCell ref="C2:C4"/>
    <mergeCell ref="H2:K2"/>
    <mergeCell ref="A5:K5"/>
    <mergeCell ref="A9:K9"/>
    <mergeCell ref="A13:K13"/>
    <mergeCell ref="A20:K20"/>
    <mergeCell ref="A2:A4"/>
    <mergeCell ref="B2:B4"/>
    <mergeCell ref="D2:G3"/>
  </mergeCells>
  <pageMargins left="0.23622047244094491" right="0.23622047244094491" top="0.35433070866141736" bottom="0.39370078740157483" header="0" footer="0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0F808D55A7134CA6BDE8D14979ADCD" ma:contentTypeVersion="0" ma:contentTypeDescription="Создание документа." ma:contentTypeScope="" ma:versionID="4fe6360294753a42e2d240e11e914c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9A822A-66EB-4446-AD4C-49D28E52D722}"/>
</file>

<file path=customXml/itemProps2.xml><?xml version="1.0" encoding="utf-8"?>
<ds:datastoreItem xmlns:ds="http://schemas.openxmlformats.org/officeDocument/2006/customXml" ds:itemID="{A1650DE7-4C25-45DA-B4E7-4687BDAF4EFA}"/>
</file>

<file path=customXml/itemProps3.xml><?xml version="1.0" encoding="utf-8"?>
<ds:datastoreItem xmlns:ds="http://schemas.openxmlformats.org/officeDocument/2006/customXml" ds:itemID="{25E43C9A-86A7-4F59-BCBD-F8DE7508B14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мониторинг</vt:lpstr>
      <vt:lpstr>мониторинг!_ФильтрБазыДанных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dtdim126.2</dc:creator>
  <cp:lastModifiedBy>Пользователь Windows</cp:lastModifiedBy>
  <cp:revision>0</cp:revision>
  <cp:lastPrinted>2025-10-09T07:59:53Z</cp:lastPrinted>
  <dcterms:created xsi:type="dcterms:W3CDTF">2021-04-23T14:54:01Z</dcterms:created>
  <dcterms:modified xsi:type="dcterms:W3CDTF">2025-10-09T11:15:21Z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0x010100C60F808D55A7134CA6BDE8D14979ADCD</vt:lpwstr>
  </property>
</Properties>
</file>