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tabRatio="969" firstSheet="7" activeTab="12"/>
  </bookViews>
  <sheets>
    <sheet name="уло" sheetId="1" r:id="rId1"/>
    <sheet name="учебно-производственное" sheetId="2" r:id="rId2"/>
    <sheet name="спорт.оборудование" sheetId="3" r:id="rId3"/>
    <sheet name="спорт.инвентарь" sheetId="4" r:id="rId4"/>
    <sheet name="компьютерное оборудование" sheetId="5" r:id="rId5"/>
    <sheet name="мед.оборудование" sheetId="6" r:id="rId6"/>
    <sheet name="школьные столовые" sheetId="7" r:id="rId7"/>
    <sheet name="транспорт" sheetId="8" r:id="rId8"/>
    <sheet name="библиотечный фонд1" sheetId="9" r:id="rId9"/>
    <sheet name="квалификация1" sheetId="10" r:id="rId10"/>
    <sheet name="модернизация ОУ путем дистан.об" sheetId="11" r:id="rId11"/>
    <sheet name="текущий ремонт" sheetId="12" r:id="rId12"/>
    <sheet name="Энергосбережение" sheetId="13" r:id="rId13"/>
    <sheet name="капитальный ремонт " sheetId="14" r:id="rId14"/>
    <sheet name="реконструкция" sheetId="15" r:id="rId15"/>
  </sheets>
  <definedNames>
    <definedName name="_xlnm.Print_Area" localSheetId="8">'библиотечный фонд1'!$A$1:$AH$17</definedName>
    <definedName name="_xlnm.Print_Area" localSheetId="13">'капитальный ремонт '!$A$1:$M$6</definedName>
    <definedName name="_xlnm.Print_Area" localSheetId="9">'квалификация1'!$A$1:$G$20</definedName>
    <definedName name="_xlnm.Print_Area" localSheetId="4">'компьютерное оборудование'!$A$1:$H$30</definedName>
    <definedName name="_xlnm.Print_Area" localSheetId="5">'мед.оборудование'!$A$1:$H$30</definedName>
    <definedName name="_xlnm.Print_Area" localSheetId="10">'модернизация ОУ путем дистан.об'!$A$1:$F$11</definedName>
    <definedName name="_xlnm.Print_Area" localSheetId="14">'реконструкция'!#REF!</definedName>
    <definedName name="_xlnm.Print_Area" localSheetId="3">'спорт.инвентарь'!$A$1:$F$29</definedName>
    <definedName name="_xlnm.Print_Area" localSheetId="2">'спорт.оборудование'!$A$1:$H$6</definedName>
    <definedName name="_xlnm.Print_Area" localSheetId="11">'текущий ремонт'!$A$1:$L$14</definedName>
    <definedName name="_xlnm.Print_Area" localSheetId="7">'транспорт'!$A$1:$H$12</definedName>
    <definedName name="_xlnm.Print_Area" localSheetId="0">'уло'!$A$1:$J$29</definedName>
    <definedName name="_xlnm.Print_Area" localSheetId="1">'учебно-производственное'!$A$1:$H$30</definedName>
    <definedName name="_xlnm.Print_Area" localSheetId="6">'школьные столовые'!$A$1:$H$30</definedName>
    <definedName name="_xlnm.Print_Area" localSheetId="12">'Энергосбережение'!$A$1:$H$21</definedName>
  </definedNames>
  <calcPr calcMode="manual" fullCalcOnLoad="1"/>
</workbook>
</file>

<file path=xl/sharedStrings.xml><?xml version="1.0" encoding="utf-8"?>
<sst xmlns="http://schemas.openxmlformats.org/spreadsheetml/2006/main" count="442" uniqueCount="164">
  <si>
    <t>Спортивное оборудование</t>
  </si>
  <si>
    <t>Компьютерное оборудование</t>
  </si>
  <si>
    <t>количество,компл.</t>
  </si>
  <si>
    <t>количество,ед.</t>
  </si>
  <si>
    <t>Спортивный инвентарь</t>
  </si>
  <si>
    <t>Повышение квалификации</t>
  </si>
  <si>
    <t>количество человек</t>
  </si>
  <si>
    <t>количество, компл.</t>
  </si>
  <si>
    <t>количество единиц в составе комплекта</t>
  </si>
  <si>
    <t>кассовые расходы, тыс.руб</t>
  </si>
  <si>
    <t>Наименование оборудования</t>
  </si>
  <si>
    <t>кассовые расходы тыс.руб</t>
  </si>
  <si>
    <t>кассовые расходы тыс руб</t>
  </si>
  <si>
    <t>кол-во оснащаемых школ</t>
  </si>
  <si>
    <t>предусмотрено федеральных средств        тыс руб</t>
  </si>
  <si>
    <t>количество,  ед.</t>
  </si>
  <si>
    <t>г.Волжск</t>
  </si>
  <si>
    <t>г.Козьмодемьянск</t>
  </si>
  <si>
    <t>предусмотрено федеральных средств, тыс.руб</t>
  </si>
  <si>
    <t xml:space="preserve"> на отчетную дату       на 01.___.2012г.</t>
  </si>
  <si>
    <t>количество оснащаемых школ , ед.</t>
  </si>
  <si>
    <t>Приобретение транспортных средств для перевозки обучающихся</t>
  </si>
  <si>
    <t>Республиканский</t>
  </si>
  <si>
    <t>% освоения</t>
  </si>
  <si>
    <t>районы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</si>
  <si>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</si>
  <si>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</si>
  <si>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</si>
  <si>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</si>
  <si>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</si>
  <si>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</si>
  <si>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</si>
  <si>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</si>
  <si>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Новотрьяльский</t>
  </si>
  <si>
    <t>Оршанский</t>
  </si>
  <si>
    <t>Параньгинский</t>
  </si>
  <si>
    <t>Сернурский</t>
  </si>
  <si>
    <t>Советский</t>
  </si>
  <si>
    <t>Юринский</t>
  </si>
  <si>
    <t>г.Йошкар-Ола</t>
  </si>
  <si>
    <t>Итого</t>
  </si>
  <si>
    <t>Всего</t>
  </si>
  <si>
    <t>предусмотрено федеральных средств,тыс руб</t>
  </si>
  <si>
    <t>ИНФОРМАЦИЯ</t>
  </si>
  <si>
    <t>компьютерное оборудование</t>
  </si>
  <si>
    <t>Медицинское оборудование</t>
  </si>
  <si>
    <t>медицинское оборудование</t>
  </si>
  <si>
    <t xml:space="preserve"> Оборудование для школьных столовых</t>
  </si>
  <si>
    <t xml:space="preserve"> оборудование для школьных столовых</t>
  </si>
  <si>
    <t>процент освоения,%</t>
  </si>
  <si>
    <t>Модернизация образовательных учреждений путем организации дистанционного обучения</t>
  </si>
  <si>
    <t>Учебно-производственное оборудование</t>
  </si>
  <si>
    <t>учебно - производсвенное оборудование</t>
  </si>
  <si>
    <t>Развитие школьной инфраструктуры</t>
  </si>
  <si>
    <t>Модернизация ОУ путем организации дистанционного обучения</t>
  </si>
  <si>
    <t>по освоению средств федеральной субсидии на модернизацию системы общего образования по состоянию на 01 июня 2013 года</t>
  </si>
  <si>
    <t>Учебное, учебно-лабораторное оборудование</t>
  </si>
  <si>
    <t>учебное, учебно-лабораторное оборудование</t>
  </si>
  <si>
    <t>план на 2013 г.</t>
  </si>
  <si>
    <t>закуплено на отчетную дату на  01.06.2013г.</t>
  </si>
  <si>
    <t>план на 2013г.</t>
  </si>
  <si>
    <t>закуплено на отчетную дату на 01.06.2013г.</t>
  </si>
  <si>
    <t>Наименование учреждения</t>
  </si>
  <si>
    <t>План 2013 года</t>
  </si>
  <si>
    <t>Фактическое выполнение</t>
  </si>
  <si>
    <t>Объемы работ по ремонту</t>
  </si>
  <si>
    <t>наименование работ</t>
  </si>
  <si>
    <t>Подрядная организация</t>
  </si>
  <si>
    <t>Цена договора  тыс.руб.</t>
  </si>
  <si>
    <t>срок выполнения</t>
  </si>
  <si>
    <t>Кассовые расходы тыс.руб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</si>
  <si>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</si>
  <si>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</si>
  <si>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по договору (контракту)</t>
  </si>
  <si>
    <t>факти-ческий</t>
  </si>
  <si>
    <t>№п.п</t>
  </si>
  <si>
    <t>предусмот-рено федераль-ных средств        (тыс. руб)</t>
  </si>
  <si>
    <t>Капитальный ремонт</t>
  </si>
  <si>
    <t>вид работ</t>
  </si>
  <si>
    <t>Наличие ПСД</t>
  </si>
  <si>
    <t>по договору ( контракту)</t>
  </si>
  <si>
    <t>фактический</t>
  </si>
  <si>
    <t>Наименование  учреждения</t>
  </si>
  <si>
    <t>Замена окон</t>
  </si>
  <si>
    <t>кассовые расходы (тыс.рублей)</t>
  </si>
  <si>
    <t>м²</t>
  </si>
  <si>
    <t>План на 2013 год, тыс.рублей</t>
  </si>
  <si>
    <t>Наименование учереждения</t>
  </si>
  <si>
    <t>количество едениц</t>
  </si>
  <si>
    <t>МБОУ "Визимьярская СОШ"</t>
  </si>
  <si>
    <t>МБОУ "Майская ООШ"</t>
  </si>
  <si>
    <t>МБОУ "Красномостовская СОШ"</t>
  </si>
  <si>
    <t>МБОУ "Кибеевская ООШ"</t>
  </si>
  <si>
    <t>МБОУ "Кумьинская СОШ"</t>
  </si>
  <si>
    <t>МБОУ "Ардинская СОШ"</t>
  </si>
  <si>
    <t>МБОУ "Юксарская СОШ"</t>
  </si>
  <si>
    <t>МБОУ "Нежнурская СОШ"</t>
  </si>
  <si>
    <t>МБОУ "Килемарская СОШ"</t>
  </si>
  <si>
    <t>муниципальное бюджетное общеобразовательное учреждение "Ардинскаясредняя общеобразовательная школа"</t>
  </si>
  <si>
    <t>всего:</t>
  </si>
  <si>
    <t>замена инженерных сетей</t>
  </si>
  <si>
    <t>Район/город</t>
  </si>
  <si>
    <t>учебники</t>
  </si>
  <si>
    <t>Итого закупленной на федеральные средства учебников и иных пособий по всем ступеням обучения (1-11 класс)</t>
  </si>
  <si>
    <t>% освоения средств</t>
  </si>
  <si>
    <t>начальная ступень (1-4 кл.)</t>
  </si>
  <si>
    <t>основная ступень (5-9 кл.)</t>
  </si>
  <si>
    <t>средняя ступень (10-11 кл.)</t>
  </si>
  <si>
    <t>учебники 1-11 класс</t>
  </si>
  <si>
    <t>учебно-методические пособия,др. литература</t>
  </si>
  <si>
    <t>Всего учебников и иных пособий</t>
  </si>
  <si>
    <t>количество имеющихся учебников, подлежащих использованию в ОП (шт.)</t>
  </si>
  <si>
    <t>количество закупаемых учебников (шт.)</t>
  </si>
  <si>
    <t>объем средств
 (тыс. руб.)</t>
  </si>
  <si>
    <t xml:space="preserve">количество обучающихся, обеспечиваемых учебниками </t>
  </si>
  <si>
    <t>обеспеченность учебниками*, в %</t>
  </si>
  <si>
    <t>объем средств (тыс. руб.)</t>
  </si>
  <si>
    <t>количество закупаемых уч.-мет. пособий и др. лит-ры (шт.)</t>
  </si>
  <si>
    <t>кассовые расходы (тыс.руб.)</t>
  </si>
  <si>
    <t>количество закупаемых учебников и иных пособий по факту (шт.)</t>
  </si>
  <si>
    <t>объем средств ФБ
 (тыс. руб.)</t>
  </si>
  <si>
    <t>план</t>
  </si>
  <si>
    <t>факт</t>
  </si>
  <si>
    <t>* Обеспеченность учебниками рассчитывается по формуле ((a+b):(c×d))×100, где</t>
  </si>
  <si>
    <t>a - количество имеющихся учебников, подлежащих использованию в образовательном процессе</t>
  </si>
  <si>
    <t>b - количество закупаемых учебников на средства федерального бюджета</t>
  </si>
  <si>
    <t>c - количество обучающихся,обеспечиваемых учебниками</t>
  </si>
  <si>
    <t>d - среднее количество учебников на 1 обучающегося в соответствии с БУП ОУ</t>
  </si>
  <si>
    <t>ООО"Унга"г.Йошкар-Ола</t>
  </si>
  <si>
    <r>
      <t xml:space="preserve">Муниципальное бюджетное общеобразовательное учреждение </t>
    </r>
    <r>
      <rPr>
        <b/>
        <sz val="8"/>
        <rFont val="Arial"/>
        <family val="2"/>
      </rPr>
      <t>"Килемарская средняя общелбразовательная школа"</t>
    </r>
  </si>
  <si>
    <r>
      <t xml:space="preserve">Муниципальное бюджетное общеобразовательное учреждение </t>
    </r>
    <r>
      <rPr>
        <b/>
        <sz val="8"/>
        <rFont val="Arial"/>
        <family val="2"/>
      </rPr>
      <t>"Ардинская средняя общелбразовательная школа"</t>
    </r>
  </si>
  <si>
    <r>
      <t xml:space="preserve">Муниципальное бюджетное общеобразовательное учреждение </t>
    </r>
    <r>
      <rPr>
        <b/>
        <sz val="8"/>
        <rFont val="Arial"/>
        <family val="2"/>
      </rPr>
      <t>"Визимьярская средняя общелбразовательная школа"</t>
    </r>
  </si>
  <si>
    <r>
      <t xml:space="preserve">Муниципальное бюджетное общеобразовательное учреждение </t>
    </r>
    <r>
      <rPr>
        <b/>
        <sz val="8"/>
        <rFont val="Arial"/>
        <family val="2"/>
      </rPr>
      <t>"Юксарскаясредняя общелбразовательная школа"</t>
    </r>
  </si>
  <si>
    <r>
      <t xml:space="preserve">Муниципальное бюджетное общеобразовательное учреждение </t>
    </r>
    <r>
      <rPr>
        <b/>
        <sz val="8"/>
        <rFont val="Arial"/>
        <family val="2"/>
      </rPr>
      <t>"Кибеевская основная общелбразовательная школа"</t>
    </r>
  </si>
  <si>
    <t>ООО"Килемарская ПМК"</t>
  </si>
  <si>
    <t>Текущий ремонт сантехнического узла и инженерным сетям и септиком</t>
  </si>
  <si>
    <t>электротехническая продукция (светильники)</t>
  </si>
  <si>
    <t>с20.06.2013 по 15.07.2013</t>
  </si>
  <si>
    <t>Светильники через подотчет</t>
  </si>
  <si>
    <t>Муниципальное бюджетное общеобразовательное учреждение "Килемарская средняя общелбразовательная школа"</t>
  </si>
  <si>
    <t>Муниципальное бюджетное общеобразовательное учреждение "Визимьярская средняя общелбразовательная школа</t>
  </si>
  <si>
    <t>Муниципальное бюджетное общеобразовательное учреждение "Ардинская средняя общелбразовательная школа"</t>
  </si>
  <si>
    <t>Итого:</t>
  </si>
  <si>
    <t>цена договора</t>
  </si>
  <si>
    <t>ООО "Техно- Пласт"</t>
  </si>
  <si>
    <t>по договору(контракту)</t>
  </si>
  <si>
    <t>ООО "Строй Гарант"</t>
  </si>
  <si>
    <t>ООО "Аркада"</t>
  </si>
  <si>
    <t>15,7м²</t>
  </si>
  <si>
    <t>79,8м²</t>
  </si>
  <si>
    <t>ООО "Нарат"</t>
  </si>
  <si>
    <t>31.12.2013.</t>
  </si>
  <si>
    <t>Пиломатериалы</t>
  </si>
  <si>
    <t>3,325м²</t>
  </si>
  <si>
    <t>ООО "Жилтехник"</t>
  </si>
  <si>
    <t>Линолеум через пдотчет</t>
  </si>
  <si>
    <t>по освоению средств федеральной субсидии на модернизацию системы общего образования по состоянию на 28 октября 2013 года</t>
  </si>
  <si>
    <t xml:space="preserve"> на отчетную дату на 28.10.2013г.</t>
  </si>
  <si>
    <t>по освоению средств федеральной субсидии на модернизацию системы общего образования по состоянию на 28октября 2013 года</t>
  </si>
  <si>
    <t>закуплено на отчетную дату на 28.10.2013г.</t>
  </si>
  <si>
    <t>по освоению средств федеральной субсидии на модернизацию системы общего образования по состоянию на 28  октября  2013 года</t>
  </si>
  <si>
    <r>
      <t>по освоению средств федеральной субсидии на модернизацию системы общего образования по состоянию на ___</t>
    </r>
    <r>
      <rPr>
        <b/>
        <u val="single"/>
        <sz val="11"/>
        <rFont val="Arial"/>
        <family val="2"/>
      </rPr>
      <t>28.10</t>
    </r>
    <r>
      <rPr>
        <b/>
        <sz val="11"/>
        <rFont val="Arial"/>
        <family val="2"/>
      </rPr>
      <t>__2013 года</t>
    </r>
  </si>
  <si>
    <r>
      <t xml:space="preserve">ИНФОРМАЦИЯ
по освоению средств федеральной субсидии на модернизацию системы общего образования по состоянию на 28октября 2013 года
</t>
    </r>
  </si>
  <si>
    <r>
      <t>Выполнение на __</t>
    </r>
    <r>
      <rPr>
        <u val="single"/>
        <sz val="10"/>
        <rFont val="Times New Roman"/>
        <family val="1"/>
      </rPr>
      <t>28.10.2013</t>
    </r>
    <r>
      <rPr>
        <sz val="10"/>
        <rFont val="Times New Roman"/>
        <family val="1"/>
      </rPr>
      <t>________________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</si>
</sst>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"/>
    <numFmt numFmtId="187" formatCode="0.000"/>
    <numFmt numFmtId="188" formatCode="0.0000"/>
    <numFmt numFmtId="189" formatCode="0.0000000"/>
    <numFmt numFmtId="190" formatCode="0.000000"/>
    <numFmt numFmtId="191" formatCode="#,##0.00_р_."/>
    <numFmt numFmtId="192" formatCode="dd/mm/yy;@"/>
    <numFmt numFmtId="193" formatCode="0.00;[Red]0.00"/>
    <numFmt numFmtId="194" formatCode="[$-FC19]d\ mmmm\ yyyy\ &quot;г.&quot;"/>
    <numFmt numFmtId="195" formatCode="#,##0.0_р_.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4"/>
      <name val="Helv"/>
      <family val="0"/>
    </font>
    <font>
      <b/>
      <sz val="14"/>
      <name val="Arial"/>
      <family val="0"/>
    </font>
    <font>
      <b/>
      <sz val="12"/>
      <name val="Helv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85" fontId="0" fillId="0" borderId="0" xfId="0" applyNumberFormat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5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1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vertical="center" wrapText="1"/>
    </xf>
    <xf numFmtId="0" fontId="15" fillId="32" borderId="12" xfId="0" applyFont="1" applyFill="1" applyBorder="1" applyAlignment="1">
      <alignment vertical="center"/>
    </xf>
    <xf numFmtId="0" fontId="15" fillId="32" borderId="13" xfId="0" applyFont="1" applyFill="1" applyBorder="1" applyAlignment="1">
      <alignment vertical="center"/>
    </xf>
    <xf numFmtId="0" fontId="15" fillId="32" borderId="14" xfId="0" applyFont="1" applyFill="1" applyBorder="1" applyAlignment="1">
      <alignment vertical="center"/>
    </xf>
    <xf numFmtId="0" fontId="18" fillId="32" borderId="0" xfId="55" applyFont="1" applyFill="1" applyBorder="1" applyAlignment="1">
      <alignment horizontal="center" vertical="center" wrapText="1"/>
      <protection/>
    </xf>
    <xf numFmtId="0" fontId="18" fillId="32" borderId="10" xfId="55" applyFont="1" applyFill="1" applyBorder="1" applyAlignment="1">
      <alignment horizontal="center" vertical="center" wrapText="1"/>
      <protection/>
    </xf>
    <xf numFmtId="0" fontId="18" fillId="33" borderId="10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18" fillId="32" borderId="0" xfId="55" applyNumberFormat="1" applyFont="1" applyFill="1" applyBorder="1" applyAlignment="1">
      <alignment horizontal="center" vertical="center" wrapText="1"/>
      <protection/>
    </xf>
    <xf numFmtId="0" fontId="21" fillId="32" borderId="15" xfId="55" applyFont="1" applyFill="1" applyBorder="1" applyAlignment="1">
      <alignment vertical="center" wrapText="1"/>
      <protection/>
    </xf>
    <xf numFmtId="2" fontId="19" fillId="3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85" fontId="19" fillId="32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32" borderId="0" xfId="55" applyFont="1" applyFill="1" applyBorder="1" applyAlignment="1">
      <alignment horizontal="left" vertical="center" wrapText="1"/>
      <protection/>
    </xf>
    <xf numFmtId="0" fontId="18" fillId="32" borderId="10" xfId="55" applyFont="1" applyFill="1" applyBorder="1" applyAlignment="1">
      <alignment horizontal="left" vertical="center" wrapText="1"/>
      <protection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91" fontId="18" fillId="33" borderId="10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19" fillId="0" borderId="10" xfId="0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/>
    </xf>
    <xf numFmtId="185" fontId="27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 wrapText="1"/>
    </xf>
    <xf numFmtId="0" fontId="28" fillId="32" borderId="10" xfId="0" applyFont="1" applyFill="1" applyBorder="1" applyAlignment="1">
      <alignment horizontal="center" vertical="center" wrapText="1"/>
    </xf>
    <xf numFmtId="185" fontId="17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85" fontId="0" fillId="0" borderId="10" xfId="0" applyNumberFormat="1" applyBorder="1" applyAlignment="1">
      <alignment/>
    </xf>
    <xf numFmtId="0" fontId="3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192" fontId="0" fillId="0" borderId="10" xfId="0" applyNumberFormat="1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2" fontId="3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9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85" fontId="1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2" fontId="19" fillId="32" borderId="10" xfId="0" applyNumberFormat="1" applyFont="1" applyFill="1" applyBorder="1" applyAlignment="1">
      <alignment horizontal="center" vertical="center" wrapText="1"/>
    </xf>
    <xf numFmtId="14" fontId="19" fillId="32" borderId="10" xfId="0" applyNumberFormat="1" applyFont="1" applyFill="1" applyBorder="1" applyAlignment="1">
      <alignment horizontal="center" vertical="center" wrapText="1"/>
    </xf>
    <xf numFmtId="195" fontId="18" fillId="32" borderId="10" xfId="55" applyNumberFormat="1" applyFont="1" applyFill="1" applyBorder="1" applyAlignment="1">
      <alignment horizontal="center" vertical="center" wrapText="1"/>
      <protection/>
    </xf>
    <xf numFmtId="1" fontId="19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70" fillId="0" borderId="0" xfId="0" applyFont="1" applyAlignment="1">
      <alignment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3" fillId="0" borderId="14" xfId="0" applyFont="1" applyBorder="1" applyAlignment="1">
      <alignment horizontal="right"/>
    </xf>
    <xf numFmtId="185" fontId="10" fillId="0" borderId="11" xfId="0" applyNumberFormat="1" applyFont="1" applyFill="1" applyBorder="1" applyAlignment="1">
      <alignment/>
    </xf>
    <xf numFmtId="185" fontId="10" fillId="0" borderId="16" xfId="0" applyNumberFormat="1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185" fontId="10" fillId="0" borderId="12" xfId="0" applyNumberFormat="1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185" fontId="3" fillId="0" borderId="14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185" fontId="0" fillId="0" borderId="14" xfId="0" applyNumberFormat="1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185" fontId="0" fillId="0" borderId="16" xfId="0" applyNumberFormat="1" applyBorder="1" applyAlignment="1">
      <alignment/>
    </xf>
    <xf numFmtId="185" fontId="0" fillId="0" borderId="11" xfId="0" applyNumberFormat="1" applyBorder="1" applyAlignment="1">
      <alignment/>
    </xf>
    <xf numFmtId="192" fontId="0" fillId="0" borderId="12" xfId="0" applyNumberFormat="1" applyBorder="1" applyAlignment="1">
      <alignment wrapText="1"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85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vertical="center" textRotation="90" wrapText="1"/>
    </xf>
    <xf numFmtId="0" fontId="3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8" fillId="32" borderId="10" xfId="55" applyFont="1" applyFill="1" applyBorder="1" applyAlignment="1">
      <alignment horizontal="center" vertical="center" wrapText="1" shrinkToFit="1"/>
      <protection/>
    </xf>
    <xf numFmtId="0" fontId="22" fillId="0" borderId="10" xfId="0" applyFont="1" applyFill="1" applyBorder="1" applyAlignment="1">
      <alignment horizontal="center" vertical="center" wrapText="1"/>
    </xf>
    <xf numFmtId="0" fontId="18" fillId="32" borderId="12" xfId="55" applyFont="1" applyFill="1" applyBorder="1" applyAlignment="1">
      <alignment horizontal="center" vertical="center" wrapText="1"/>
      <protection/>
    </xf>
    <xf numFmtId="0" fontId="18" fillId="32" borderId="10" xfId="55" applyFont="1" applyFill="1" applyBorder="1" applyAlignment="1">
      <alignment horizontal="center" vertical="center" wrapText="1"/>
      <protection/>
    </xf>
    <xf numFmtId="0" fontId="18" fillId="32" borderId="14" xfId="55" applyFont="1" applyFill="1" applyBorder="1" applyAlignment="1">
      <alignment horizontal="center" vertical="center" wrapText="1"/>
      <protection/>
    </xf>
    <xf numFmtId="187" fontId="18" fillId="32" borderId="10" xfId="55" applyNumberFormat="1" applyFont="1" applyFill="1" applyBorder="1" applyAlignment="1">
      <alignment horizontal="center" vertical="center" wrapText="1"/>
      <protection/>
    </xf>
    <xf numFmtId="0" fontId="20" fillId="32" borderId="15" xfId="55" applyFont="1" applyFill="1" applyBorder="1" applyAlignment="1">
      <alignment horizontal="center" vertical="center" wrapText="1"/>
      <protection/>
    </xf>
    <xf numFmtId="0" fontId="18" fillId="32" borderId="10" xfId="55" applyFont="1" applyFill="1" applyBorder="1" applyAlignment="1">
      <alignment horizontal="left" vertical="center" wrapText="1"/>
      <protection/>
    </xf>
    <xf numFmtId="191" fontId="18" fillId="32" borderId="10" xfId="55" applyNumberFormat="1" applyFont="1" applyFill="1" applyBorder="1" applyAlignment="1">
      <alignment horizontal="center" vertical="center" wrapText="1"/>
      <protection/>
    </xf>
    <xf numFmtId="0" fontId="18" fillId="32" borderId="13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">
      <pane xSplit="1" ySplit="8" topLeftCell="B9" activePane="bottomRight" state="frozen"/>
      <selection pane="topLeft" activeCell="A25" sqref="A25:IV25"/>
      <selection pane="topRight" activeCell="A25" sqref="A25:IV25"/>
      <selection pane="bottomLeft" activeCell="A25" sqref="A25:IV25"/>
      <selection pane="bottomRight" activeCell="E29" sqref="E29"/>
    </sheetView>
  </sheetViews>
  <sheetFormatPr defaultColWidth="9.140625" defaultRowHeight="12.75"/>
  <cols>
    <col min="1" max="1" width="21.8515625" style="22" customWidth="1"/>
    <col min="2" max="2" width="13.00390625" style="22" customWidth="1"/>
    <col min="3" max="3" width="15.28125" style="22" customWidth="1"/>
    <col min="4" max="4" width="16.00390625" style="22" customWidth="1"/>
    <col min="5" max="5" width="15.421875" style="22" customWidth="1"/>
    <col min="6" max="6" width="14.28125" style="22" customWidth="1"/>
    <col min="7" max="7" width="13.140625" style="22" customWidth="1"/>
    <col min="8" max="8" width="14.00390625" style="22" customWidth="1"/>
    <col min="9" max="9" width="13.28125" style="22" customWidth="1"/>
    <col min="10" max="10" width="12.28125" style="22" customWidth="1"/>
    <col min="11" max="16384" width="9.140625" style="22" customWidth="1"/>
  </cols>
  <sheetData>
    <row r="1" ht="12.75">
      <c r="E1" s="26" t="s">
        <v>43</v>
      </c>
    </row>
    <row r="2" ht="15.75">
      <c r="A2" s="38" t="s">
        <v>55</v>
      </c>
    </row>
    <row r="3" ht="15">
      <c r="A3" s="39"/>
    </row>
    <row r="4" spans="2:10" ht="18" customHeight="1">
      <c r="B4" s="175" t="s">
        <v>56</v>
      </c>
      <c r="C4" s="175"/>
      <c r="D4" s="175"/>
      <c r="E4" s="175"/>
      <c r="F4" s="175"/>
      <c r="G4" s="175"/>
      <c r="H4" s="175"/>
      <c r="I4" s="40"/>
      <c r="J4" s="40"/>
    </row>
    <row r="6" spans="1:10" ht="12.75">
      <c r="A6" s="176" t="s">
        <v>24</v>
      </c>
      <c r="B6" s="176" t="s">
        <v>57</v>
      </c>
      <c r="C6" s="178"/>
      <c r="D6" s="178"/>
      <c r="E6" s="178"/>
      <c r="F6" s="178"/>
      <c r="G6" s="178"/>
      <c r="H6" s="178"/>
      <c r="I6" s="178"/>
      <c r="J6" s="27"/>
    </row>
    <row r="7" spans="1:10" ht="12.75">
      <c r="A7" s="177"/>
      <c r="B7" s="179" t="s">
        <v>58</v>
      </c>
      <c r="C7" s="177"/>
      <c r="D7" s="177"/>
      <c r="E7" s="177"/>
      <c r="F7" s="176" t="s">
        <v>59</v>
      </c>
      <c r="G7" s="176"/>
      <c r="H7" s="176"/>
      <c r="I7" s="176"/>
      <c r="J7" s="176"/>
    </row>
    <row r="8" spans="1:10" ht="51">
      <c r="A8" s="177"/>
      <c r="B8" s="10" t="s">
        <v>20</v>
      </c>
      <c r="C8" s="10" t="s">
        <v>2</v>
      </c>
      <c r="D8" s="10" t="s">
        <v>8</v>
      </c>
      <c r="E8" s="10" t="s">
        <v>18</v>
      </c>
      <c r="F8" s="10" t="s">
        <v>20</v>
      </c>
      <c r="G8" s="10" t="s">
        <v>7</v>
      </c>
      <c r="H8" s="10" t="s">
        <v>8</v>
      </c>
      <c r="I8" s="10" t="s">
        <v>9</v>
      </c>
      <c r="J8" s="10" t="s">
        <v>23</v>
      </c>
    </row>
    <row r="9" spans="1:10" ht="12.75">
      <c r="A9" s="36">
        <v>1</v>
      </c>
      <c r="B9" s="36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J9" s="20">
        <v>11</v>
      </c>
    </row>
    <row r="10" spans="1:10" ht="12.75">
      <c r="A10" s="49" t="s">
        <v>25</v>
      </c>
      <c r="B10" s="96">
        <v>1</v>
      </c>
      <c r="C10" s="96">
        <v>0.5</v>
      </c>
      <c r="D10" s="96">
        <v>40</v>
      </c>
      <c r="E10" s="96">
        <v>100</v>
      </c>
      <c r="F10" s="85"/>
      <c r="G10" s="20"/>
      <c r="H10" s="20"/>
      <c r="I10" s="50"/>
      <c r="J10" s="21">
        <f>I10/E10*100</f>
        <v>0</v>
      </c>
    </row>
    <row r="11" spans="1:10" ht="12.75">
      <c r="A11" s="49" t="s">
        <v>26</v>
      </c>
      <c r="B11" s="96">
        <v>18</v>
      </c>
      <c r="C11" s="96">
        <v>53</v>
      </c>
      <c r="D11" s="96">
        <v>1119</v>
      </c>
      <c r="E11" s="96">
        <v>1641</v>
      </c>
      <c r="F11" s="85"/>
      <c r="G11" s="20"/>
      <c r="H11" s="20"/>
      <c r="I11" s="50"/>
      <c r="J11" s="21">
        <f aca="true" t="shared" si="0" ref="J11:J26">I11/E11*100</f>
        <v>0</v>
      </c>
    </row>
    <row r="12" spans="1:10" ht="12.75">
      <c r="A12" s="49" t="s">
        <v>27</v>
      </c>
      <c r="B12" s="96">
        <v>13</v>
      </c>
      <c r="C12" s="96">
        <v>13</v>
      </c>
      <c r="D12" s="96">
        <v>130</v>
      </c>
      <c r="E12" s="96">
        <v>1160</v>
      </c>
      <c r="F12" s="85"/>
      <c r="G12" s="20"/>
      <c r="H12" s="20"/>
      <c r="I12" s="50"/>
      <c r="J12" s="21">
        <f t="shared" si="0"/>
        <v>0</v>
      </c>
    </row>
    <row r="13" spans="1:10" ht="12.75">
      <c r="A13" s="49" t="s">
        <v>28</v>
      </c>
      <c r="B13" s="96">
        <v>0</v>
      </c>
      <c r="C13" s="96">
        <v>0</v>
      </c>
      <c r="D13" s="96">
        <v>0</v>
      </c>
      <c r="E13" s="96">
        <v>0</v>
      </c>
      <c r="F13" s="85"/>
      <c r="G13" s="20"/>
      <c r="H13" s="20"/>
      <c r="I13" s="50"/>
      <c r="J13" s="21" t="e">
        <f t="shared" si="0"/>
        <v>#DIV/0!</v>
      </c>
    </row>
    <row r="14" spans="1:10" ht="12.75">
      <c r="A14" s="49" t="s">
        <v>29</v>
      </c>
      <c r="B14" s="96">
        <v>4</v>
      </c>
      <c r="C14" s="96">
        <v>5</v>
      </c>
      <c r="D14" s="96">
        <v>53</v>
      </c>
      <c r="E14" s="96">
        <v>234.4</v>
      </c>
      <c r="F14" s="85"/>
      <c r="G14" s="20"/>
      <c r="H14" s="20"/>
      <c r="I14" s="50"/>
      <c r="J14" s="21">
        <f t="shared" si="0"/>
        <v>0</v>
      </c>
    </row>
    <row r="15" spans="1:10" ht="12.75">
      <c r="A15" s="49" t="s">
        <v>30</v>
      </c>
      <c r="B15" s="96">
        <v>14</v>
      </c>
      <c r="C15" s="96">
        <v>7</v>
      </c>
      <c r="D15" s="96">
        <v>433</v>
      </c>
      <c r="E15" s="96">
        <v>1272</v>
      </c>
      <c r="F15" s="85"/>
      <c r="G15" s="20"/>
      <c r="H15" s="20"/>
      <c r="I15" s="50"/>
      <c r="J15" s="21">
        <f>I15/E15*100</f>
        <v>0</v>
      </c>
    </row>
    <row r="16" spans="1:10" ht="12.75">
      <c r="A16" s="49" t="s">
        <v>31</v>
      </c>
      <c r="B16" s="96">
        <v>0</v>
      </c>
      <c r="C16" s="96">
        <v>0</v>
      </c>
      <c r="D16" s="96">
        <v>0</v>
      </c>
      <c r="E16" s="96">
        <v>0</v>
      </c>
      <c r="F16" s="85"/>
      <c r="G16" s="20"/>
      <c r="H16" s="20"/>
      <c r="I16" s="50"/>
      <c r="J16" s="21" t="e">
        <f t="shared" si="0"/>
        <v>#DIV/0!</v>
      </c>
    </row>
    <row r="17" spans="1:10" ht="12.75">
      <c r="A17" s="49" t="s">
        <v>32</v>
      </c>
      <c r="B17" s="96">
        <v>12</v>
      </c>
      <c r="C17" s="96">
        <v>15</v>
      </c>
      <c r="D17" s="96">
        <v>0</v>
      </c>
      <c r="E17" s="96">
        <v>1500</v>
      </c>
      <c r="F17" s="85"/>
      <c r="G17" s="20"/>
      <c r="H17" s="20"/>
      <c r="I17" s="50"/>
      <c r="J17" s="21">
        <f t="shared" si="0"/>
        <v>0</v>
      </c>
    </row>
    <row r="18" spans="1:10" ht="12.75">
      <c r="A18" s="49" t="s">
        <v>33</v>
      </c>
      <c r="B18" s="96">
        <v>4</v>
      </c>
      <c r="C18" s="96">
        <v>24</v>
      </c>
      <c r="D18" s="96">
        <v>902</v>
      </c>
      <c r="E18" s="96">
        <v>2322</v>
      </c>
      <c r="F18" s="85"/>
      <c r="G18" s="20"/>
      <c r="H18" s="20"/>
      <c r="I18" s="50"/>
      <c r="J18" s="21">
        <f t="shared" si="0"/>
        <v>0</v>
      </c>
    </row>
    <row r="19" spans="1:10" ht="12.75">
      <c r="A19" s="49" t="s">
        <v>34</v>
      </c>
      <c r="B19" s="96">
        <v>8</v>
      </c>
      <c r="C19" s="96">
        <v>12</v>
      </c>
      <c r="D19" s="96">
        <v>116</v>
      </c>
      <c r="E19" s="96">
        <v>775</v>
      </c>
      <c r="F19" s="85"/>
      <c r="G19" s="21"/>
      <c r="H19" s="20"/>
      <c r="I19" s="50"/>
      <c r="J19" s="21">
        <f aca="true" t="shared" si="1" ref="J19:J24">I19/E19*100</f>
        <v>0</v>
      </c>
    </row>
    <row r="20" spans="1:10" ht="12.75">
      <c r="A20" s="49" t="s">
        <v>35</v>
      </c>
      <c r="B20" s="96">
        <v>12</v>
      </c>
      <c r="C20" s="96">
        <v>6</v>
      </c>
      <c r="D20" s="96">
        <v>171</v>
      </c>
      <c r="E20" s="96">
        <v>724.3</v>
      </c>
      <c r="F20" s="85"/>
      <c r="G20" s="20"/>
      <c r="H20" s="20"/>
      <c r="I20" s="50"/>
      <c r="J20" s="21">
        <f t="shared" si="1"/>
        <v>0</v>
      </c>
    </row>
    <row r="21" spans="1:10" ht="12.75">
      <c r="A21" s="49" t="s">
        <v>36</v>
      </c>
      <c r="B21" s="96">
        <v>0</v>
      </c>
      <c r="C21" s="96">
        <v>0</v>
      </c>
      <c r="D21" s="96">
        <v>0</v>
      </c>
      <c r="E21" s="96">
        <v>0</v>
      </c>
      <c r="F21" s="85"/>
      <c r="G21" s="20"/>
      <c r="H21" s="20"/>
      <c r="I21" s="50"/>
      <c r="J21" s="21" t="e">
        <f t="shared" si="1"/>
        <v>#DIV/0!</v>
      </c>
    </row>
    <row r="22" spans="1:10" ht="12.75">
      <c r="A22" s="49" t="s">
        <v>37</v>
      </c>
      <c r="B22" s="96">
        <v>12</v>
      </c>
      <c r="C22" s="96">
        <v>23</v>
      </c>
      <c r="D22" s="96">
        <v>190</v>
      </c>
      <c r="E22" s="96">
        <v>1349</v>
      </c>
      <c r="F22" s="85"/>
      <c r="G22" s="20"/>
      <c r="H22" s="20"/>
      <c r="I22" s="50"/>
      <c r="J22" s="21">
        <f t="shared" si="1"/>
        <v>0</v>
      </c>
    </row>
    <row r="23" spans="1:10" ht="12.75">
      <c r="A23" s="49" t="s">
        <v>38</v>
      </c>
      <c r="B23" s="96">
        <v>6</v>
      </c>
      <c r="C23" s="96">
        <v>3</v>
      </c>
      <c r="D23" s="96">
        <v>50</v>
      </c>
      <c r="E23" s="96">
        <v>100</v>
      </c>
      <c r="F23" s="85"/>
      <c r="G23" s="20"/>
      <c r="H23" s="20"/>
      <c r="I23" s="50"/>
      <c r="J23" s="21">
        <f t="shared" si="1"/>
        <v>0</v>
      </c>
    </row>
    <row r="24" spans="1:10" ht="12.75">
      <c r="A24" s="49" t="s">
        <v>39</v>
      </c>
      <c r="B24" s="96">
        <v>28</v>
      </c>
      <c r="C24" s="96">
        <v>638</v>
      </c>
      <c r="D24" s="96">
        <v>2804</v>
      </c>
      <c r="E24" s="96">
        <v>8352</v>
      </c>
      <c r="F24" s="85"/>
      <c r="G24" s="20"/>
      <c r="H24" s="20"/>
      <c r="I24" s="50"/>
      <c r="J24" s="21">
        <f t="shared" si="1"/>
        <v>0</v>
      </c>
    </row>
    <row r="25" spans="1:10" ht="12.75">
      <c r="A25" s="49" t="s">
        <v>16</v>
      </c>
      <c r="B25" s="96">
        <v>2</v>
      </c>
      <c r="C25" s="96">
        <v>5</v>
      </c>
      <c r="D25" s="96">
        <v>154</v>
      </c>
      <c r="E25" s="96">
        <v>220</v>
      </c>
      <c r="F25" s="85"/>
      <c r="G25" s="20"/>
      <c r="H25" s="20"/>
      <c r="I25" s="50"/>
      <c r="J25" s="21">
        <f t="shared" si="0"/>
        <v>0</v>
      </c>
    </row>
    <row r="26" spans="1:10" ht="12.75">
      <c r="A26" s="49" t="s">
        <v>17</v>
      </c>
      <c r="B26" s="96">
        <v>3</v>
      </c>
      <c r="C26" s="96">
        <v>19</v>
      </c>
      <c r="D26" s="96">
        <v>597</v>
      </c>
      <c r="E26" s="96">
        <v>990</v>
      </c>
      <c r="F26" s="85"/>
      <c r="G26" s="20"/>
      <c r="H26" s="20"/>
      <c r="I26" s="50"/>
      <c r="J26" s="21">
        <f t="shared" si="0"/>
        <v>0</v>
      </c>
    </row>
    <row r="27" spans="1:10" ht="12.75">
      <c r="A27" s="23" t="s">
        <v>40</v>
      </c>
      <c r="B27" s="24">
        <f aca="true" t="shared" si="2" ref="B27:G27">SUM(B10:B26)</f>
        <v>137</v>
      </c>
      <c r="C27" s="24">
        <f t="shared" si="2"/>
        <v>823.5</v>
      </c>
      <c r="D27" s="24">
        <f t="shared" si="2"/>
        <v>6759</v>
      </c>
      <c r="E27" s="24">
        <f t="shared" si="2"/>
        <v>20739.699999999997</v>
      </c>
      <c r="F27" s="88">
        <f t="shared" si="2"/>
        <v>0</v>
      </c>
      <c r="G27" s="25">
        <f t="shared" si="2"/>
        <v>0</v>
      </c>
      <c r="H27" s="24">
        <f>SUM(H10:H26)</f>
        <v>0</v>
      </c>
      <c r="I27" s="51">
        <f>SUM(I10:I26)</f>
        <v>0</v>
      </c>
      <c r="J27" s="25">
        <f>I27/E27*100</f>
        <v>0</v>
      </c>
    </row>
    <row r="28" spans="1:10" ht="12.75">
      <c r="A28" s="27" t="s">
        <v>22</v>
      </c>
      <c r="B28" s="96">
        <v>15</v>
      </c>
      <c r="C28" s="96">
        <v>53.5</v>
      </c>
      <c r="D28" s="96">
        <v>1193</v>
      </c>
      <c r="E28" s="96">
        <v>3522</v>
      </c>
      <c r="F28" s="85"/>
      <c r="G28" s="21"/>
      <c r="H28" s="20"/>
      <c r="I28" s="50"/>
      <c r="J28" s="21">
        <f>I28/E28*100</f>
        <v>0</v>
      </c>
    </row>
    <row r="29" spans="1:10" ht="12.75">
      <c r="A29" s="28" t="s">
        <v>41</v>
      </c>
      <c r="B29" s="24">
        <f aca="true" t="shared" si="3" ref="B29:I29">B28+B27</f>
        <v>152</v>
      </c>
      <c r="C29" s="24">
        <f t="shared" si="3"/>
        <v>877</v>
      </c>
      <c r="D29" s="24">
        <f t="shared" si="3"/>
        <v>7952</v>
      </c>
      <c r="E29" s="24">
        <f t="shared" si="3"/>
        <v>24261.699999999997</v>
      </c>
      <c r="F29" s="88">
        <f t="shared" si="3"/>
        <v>0</v>
      </c>
      <c r="G29" s="25">
        <f t="shared" si="3"/>
        <v>0</v>
      </c>
      <c r="H29" s="24">
        <f t="shared" si="3"/>
        <v>0</v>
      </c>
      <c r="I29" s="51">
        <f t="shared" si="3"/>
        <v>0</v>
      </c>
      <c r="J29" s="25">
        <f>I29/E29*100</f>
        <v>0</v>
      </c>
    </row>
    <row r="30" ht="12.75">
      <c r="I30" s="41"/>
    </row>
    <row r="31" ht="12.75">
      <c r="A31" s="19"/>
    </row>
    <row r="32" ht="12.75">
      <c r="A32" s="19"/>
    </row>
  </sheetData>
  <sheetProtection/>
  <mergeCells count="5">
    <mergeCell ref="B4:H4"/>
    <mergeCell ref="A6:A8"/>
    <mergeCell ref="B6:I6"/>
    <mergeCell ref="B7:E7"/>
    <mergeCell ref="F7:J7"/>
  </mergeCells>
  <printOptions/>
  <pageMargins left="0.43" right="0.55" top="1" bottom="1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"/>
  <sheetViews>
    <sheetView view="pageBreakPreview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29.28125" style="0" customWidth="1"/>
    <col min="4" max="4" width="8.57421875" style="0" customWidth="1"/>
    <col min="5" max="5" width="7.140625" style="16" customWidth="1"/>
    <col min="6" max="6" width="7.00390625" style="0" customWidth="1"/>
    <col min="7" max="7" width="0.2890625" style="0" customWidth="1"/>
  </cols>
  <sheetData>
    <row r="2" spans="1:12" ht="15.75">
      <c r="A2" s="206" t="s">
        <v>43</v>
      </c>
      <c r="B2" s="206"/>
      <c r="C2" s="206"/>
      <c r="D2" s="206"/>
      <c r="E2" s="206"/>
      <c r="F2" s="206"/>
      <c r="G2" s="13"/>
      <c r="H2" s="13"/>
      <c r="I2" s="13"/>
      <c r="J2" s="13"/>
      <c r="K2" s="13"/>
      <c r="L2" s="13"/>
    </row>
    <row r="3" spans="1:14" ht="52.5" customHeight="1">
      <c r="A3" s="205" t="s">
        <v>160</v>
      </c>
      <c r="B3" s="205"/>
      <c r="C3" s="205"/>
      <c r="D3" s="205"/>
      <c r="E3" s="205"/>
      <c r="F3" s="205"/>
      <c r="G3" s="12"/>
      <c r="H3" s="12"/>
      <c r="I3" s="12"/>
      <c r="J3" s="12"/>
      <c r="K3" s="12"/>
      <c r="L3" s="12"/>
      <c r="M3" s="12"/>
      <c r="N3" s="12"/>
    </row>
    <row r="5" spans="1:14" ht="19.5" customHeight="1">
      <c r="A5" s="209" t="s">
        <v>5</v>
      </c>
      <c r="B5" s="209"/>
      <c r="C5" s="209"/>
      <c r="D5" s="209"/>
      <c r="E5" s="209"/>
      <c r="F5" s="209"/>
      <c r="G5" s="11"/>
      <c r="H5" s="11"/>
      <c r="I5" s="11"/>
      <c r="J5" s="11"/>
      <c r="K5" s="11"/>
      <c r="L5" s="11"/>
      <c r="M5" s="11"/>
      <c r="N5" s="11"/>
    </row>
    <row r="6" ht="15">
      <c r="B6" s="18"/>
    </row>
    <row r="7" spans="1:7" ht="15" customHeight="1">
      <c r="A7" s="210"/>
      <c r="B7" s="202" t="s">
        <v>5</v>
      </c>
      <c r="C7" s="202"/>
      <c r="D7" s="202"/>
      <c r="E7" s="202"/>
      <c r="F7" s="208" t="s">
        <v>49</v>
      </c>
      <c r="G7" s="207"/>
    </row>
    <row r="8" spans="1:7" ht="15">
      <c r="A8" s="211"/>
      <c r="B8" s="202" t="s">
        <v>60</v>
      </c>
      <c r="C8" s="202"/>
      <c r="D8" s="203" t="s">
        <v>19</v>
      </c>
      <c r="E8" s="204"/>
      <c r="F8" s="208"/>
      <c r="G8" s="207"/>
    </row>
    <row r="9" spans="1:7" ht="90">
      <c r="A9" s="212"/>
      <c r="B9" s="7" t="s">
        <v>6</v>
      </c>
      <c r="C9" s="7" t="s">
        <v>14</v>
      </c>
      <c r="D9" s="7" t="s">
        <v>6</v>
      </c>
      <c r="E9" s="15" t="s">
        <v>11</v>
      </c>
      <c r="F9" s="208"/>
      <c r="G9" s="207"/>
    </row>
    <row r="10" spans="1:7" ht="15">
      <c r="A10" s="9">
        <v>1</v>
      </c>
      <c r="B10" s="7">
        <v>2</v>
      </c>
      <c r="C10" s="8">
        <v>3</v>
      </c>
      <c r="D10" s="7">
        <v>4</v>
      </c>
      <c r="E10" s="17">
        <v>5</v>
      </c>
      <c r="F10" s="4">
        <v>6</v>
      </c>
      <c r="G10" s="59"/>
    </row>
    <row r="11" spans="1:7" ht="12.75">
      <c r="A11" s="49" t="s">
        <v>89</v>
      </c>
      <c r="B11" s="27">
        <v>16</v>
      </c>
      <c r="C11" s="29">
        <v>40</v>
      </c>
      <c r="D11" s="27">
        <v>12</v>
      </c>
      <c r="E11" s="29">
        <v>41</v>
      </c>
      <c r="F11" s="31">
        <v>100</v>
      </c>
      <c r="G11" s="59"/>
    </row>
    <row r="12" spans="1:7" ht="12.75">
      <c r="A12" s="49" t="s">
        <v>90</v>
      </c>
      <c r="B12" s="27">
        <v>2</v>
      </c>
      <c r="C12" s="29">
        <v>5</v>
      </c>
      <c r="D12" s="27">
        <v>0</v>
      </c>
      <c r="E12" s="29">
        <v>0</v>
      </c>
      <c r="F12" s="29">
        <f>E12/C12*100</f>
        <v>0</v>
      </c>
      <c r="G12" s="59"/>
    </row>
    <row r="13" spans="1:7" s="22" customFormat="1" ht="12.75">
      <c r="A13" s="49" t="s">
        <v>91</v>
      </c>
      <c r="B13" s="27">
        <v>4</v>
      </c>
      <c r="C13" s="29">
        <v>10</v>
      </c>
      <c r="D13" s="27">
        <v>0</v>
      </c>
      <c r="E13" s="29">
        <v>0</v>
      </c>
      <c r="F13" s="29">
        <v>0</v>
      </c>
      <c r="G13" s="27"/>
    </row>
    <row r="14" spans="1:7" s="22" customFormat="1" ht="12.75">
      <c r="A14" s="49" t="s">
        <v>92</v>
      </c>
      <c r="B14" s="27">
        <v>2</v>
      </c>
      <c r="C14" s="29">
        <v>5</v>
      </c>
      <c r="D14" s="27">
        <v>1</v>
      </c>
      <c r="E14" s="29">
        <v>2.6</v>
      </c>
      <c r="F14" s="31">
        <v>52</v>
      </c>
      <c r="G14" s="27"/>
    </row>
    <row r="15" spans="1:7" s="22" customFormat="1" ht="12.75">
      <c r="A15" s="49" t="s">
        <v>93</v>
      </c>
      <c r="B15" s="27">
        <v>3</v>
      </c>
      <c r="C15" s="29">
        <v>7.5</v>
      </c>
      <c r="D15" s="27">
        <v>3</v>
      </c>
      <c r="E15" s="29">
        <v>2.4</v>
      </c>
      <c r="F15" s="31">
        <v>32</v>
      </c>
      <c r="G15" s="27"/>
    </row>
    <row r="16" spans="1:7" s="22" customFormat="1" ht="12.75">
      <c r="A16" s="49" t="s">
        <v>94</v>
      </c>
      <c r="B16" s="27">
        <v>17</v>
      </c>
      <c r="C16" s="29">
        <v>42.5</v>
      </c>
      <c r="D16" s="48">
        <v>20</v>
      </c>
      <c r="E16" s="98">
        <v>56</v>
      </c>
      <c r="F16" s="31">
        <v>100</v>
      </c>
      <c r="G16" s="27"/>
    </row>
    <row r="17" spans="1:7" s="22" customFormat="1" ht="12.75">
      <c r="A17" s="49" t="s">
        <v>95</v>
      </c>
      <c r="B17" s="27">
        <v>5</v>
      </c>
      <c r="C17" s="29">
        <v>12.5</v>
      </c>
      <c r="D17" s="27">
        <v>1</v>
      </c>
      <c r="E17" s="29">
        <v>2.6</v>
      </c>
      <c r="F17" s="29">
        <v>20.8</v>
      </c>
      <c r="G17" s="27"/>
    </row>
    <row r="18" spans="1:7" s="22" customFormat="1" ht="12.75">
      <c r="A18" s="49" t="s">
        <v>96</v>
      </c>
      <c r="B18" s="27">
        <v>3</v>
      </c>
      <c r="C18" s="29">
        <v>7.5</v>
      </c>
      <c r="D18" s="27">
        <v>4</v>
      </c>
      <c r="E18" s="29">
        <v>10.4</v>
      </c>
      <c r="F18" s="31">
        <v>130</v>
      </c>
      <c r="G18" s="27"/>
    </row>
    <row r="19" spans="1:7" s="22" customFormat="1" ht="12.75">
      <c r="A19" s="49" t="s">
        <v>97</v>
      </c>
      <c r="B19" s="27">
        <v>12</v>
      </c>
      <c r="C19" s="29">
        <v>30</v>
      </c>
      <c r="D19" s="27">
        <v>19</v>
      </c>
      <c r="E19" s="29">
        <v>28.2</v>
      </c>
      <c r="F19" s="31">
        <v>94</v>
      </c>
      <c r="G19" s="27"/>
    </row>
    <row r="20" spans="1:7" ht="12.75">
      <c r="A20" s="23" t="s">
        <v>40</v>
      </c>
      <c r="B20" s="28">
        <f>SUM(B11:B19)</f>
        <v>64</v>
      </c>
      <c r="C20" s="56">
        <f>SUM(C11:C19)</f>
        <v>160</v>
      </c>
      <c r="D20" s="28">
        <f>SUM(D11:D19)</f>
        <v>60</v>
      </c>
      <c r="E20" s="30">
        <f>SUM(E11:E19)</f>
        <v>143.2</v>
      </c>
      <c r="F20" s="30">
        <v>89.5</v>
      </c>
      <c r="G20" s="3"/>
    </row>
    <row r="23" ht="12.75">
      <c r="A23" s="118"/>
    </row>
  </sheetData>
  <sheetProtection/>
  <mergeCells count="9">
    <mergeCell ref="A2:F2"/>
    <mergeCell ref="A3:F3"/>
    <mergeCell ref="A5:F5"/>
    <mergeCell ref="A7:A9"/>
    <mergeCell ref="B7:E7"/>
    <mergeCell ref="B8:C8"/>
    <mergeCell ref="D8:E8"/>
    <mergeCell ref="G7:G9"/>
    <mergeCell ref="F7:F9"/>
  </mergeCells>
  <printOptions/>
  <pageMargins left="1.05" right="0.75" top="1" bottom="1" header="0.5" footer="0.5"/>
  <pageSetup horizontalDpi="600" verticalDpi="600" orientation="portrait" paperSize="9" scale="10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21.00390625" style="0" customWidth="1"/>
    <col min="4" max="4" width="13.7109375" style="0" customWidth="1"/>
    <col min="5" max="5" width="16.421875" style="0" customWidth="1"/>
  </cols>
  <sheetData>
    <row r="2" spans="1:6" ht="15.75">
      <c r="A2" s="206" t="s">
        <v>43</v>
      </c>
      <c r="B2" s="206"/>
      <c r="C2" s="206"/>
      <c r="D2" s="206"/>
      <c r="E2" s="206"/>
      <c r="F2" s="206"/>
    </row>
    <row r="3" spans="1:6" ht="30" customHeight="1">
      <c r="A3" s="213" t="s">
        <v>156</v>
      </c>
      <c r="B3" s="213"/>
      <c r="C3" s="213"/>
      <c r="D3" s="213"/>
      <c r="E3" s="213"/>
      <c r="F3" s="213"/>
    </row>
    <row r="5" spans="1:6" ht="38.25" customHeight="1">
      <c r="A5" s="214" t="s">
        <v>50</v>
      </c>
      <c r="B5" s="214"/>
      <c r="C5" s="214"/>
      <c r="D5" s="214"/>
      <c r="E5" s="214"/>
      <c r="F5" s="214"/>
    </row>
    <row r="6" spans="1:6" ht="45" customHeight="1">
      <c r="A6" s="210"/>
      <c r="B6" s="203" t="s">
        <v>54</v>
      </c>
      <c r="C6" s="215"/>
      <c r="D6" s="215"/>
      <c r="E6" s="204"/>
      <c r="F6" s="208" t="s">
        <v>49</v>
      </c>
    </row>
    <row r="7" spans="1:6" ht="29.25" customHeight="1">
      <c r="A7" s="211"/>
      <c r="B7" s="202" t="s">
        <v>60</v>
      </c>
      <c r="C7" s="202"/>
      <c r="D7" s="203" t="s">
        <v>157</v>
      </c>
      <c r="E7" s="204"/>
      <c r="F7" s="208"/>
    </row>
    <row r="8" spans="1:6" ht="108" customHeight="1">
      <c r="A8" s="212"/>
      <c r="B8" s="7" t="s">
        <v>13</v>
      </c>
      <c r="C8" s="7" t="s">
        <v>14</v>
      </c>
      <c r="D8" s="7" t="s">
        <v>13</v>
      </c>
      <c r="E8" s="7" t="s">
        <v>12</v>
      </c>
      <c r="F8" s="208"/>
    </row>
    <row r="9" spans="1:6" ht="12.75">
      <c r="A9" s="2">
        <v>1</v>
      </c>
      <c r="B9" s="2">
        <v>2</v>
      </c>
      <c r="C9" s="1">
        <v>3</v>
      </c>
      <c r="D9" s="2">
        <v>4</v>
      </c>
      <c r="E9" s="1">
        <v>5</v>
      </c>
      <c r="F9" s="4">
        <v>6</v>
      </c>
    </row>
    <row r="10" spans="1:6" ht="12.75">
      <c r="A10" s="49" t="s">
        <v>28</v>
      </c>
      <c r="B10" s="54">
        <v>9</v>
      </c>
      <c r="C10" s="102">
        <v>26</v>
      </c>
      <c r="D10" s="54">
        <v>9</v>
      </c>
      <c r="E10" s="102">
        <v>24.8</v>
      </c>
      <c r="F10" s="103">
        <v>95</v>
      </c>
    </row>
    <row r="11" spans="1:7" ht="12.75">
      <c r="A11" s="23" t="s">
        <v>40</v>
      </c>
      <c r="B11" s="5">
        <v>9</v>
      </c>
      <c r="C11" s="6">
        <v>26</v>
      </c>
      <c r="D11" s="5">
        <v>9</v>
      </c>
      <c r="E11" s="6">
        <v>24.8</v>
      </c>
      <c r="F11" s="104">
        <v>95</v>
      </c>
      <c r="G11" s="14"/>
    </row>
  </sheetData>
  <sheetProtection/>
  <mergeCells count="8">
    <mergeCell ref="F6:F8"/>
    <mergeCell ref="A2:F2"/>
    <mergeCell ref="A3:F3"/>
    <mergeCell ref="A5:F5"/>
    <mergeCell ref="A6:A8"/>
    <mergeCell ref="B6:E6"/>
    <mergeCell ref="B7:C7"/>
    <mergeCell ref="D7:E7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2:M15"/>
  <sheetViews>
    <sheetView view="pageBreakPreview" zoomScaleSheetLayoutView="100" zoomScalePageLayoutView="0" workbookViewId="0" topLeftCell="B1">
      <selection activeCell="F7" sqref="F7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11.00390625" style="0" customWidth="1"/>
    <col min="4" max="4" width="14.57421875" style="0" customWidth="1"/>
    <col min="5" max="5" width="9.28125" style="0" customWidth="1"/>
    <col min="6" max="6" width="18.00390625" style="0" customWidth="1"/>
    <col min="7" max="7" width="19.7109375" style="0" customWidth="1"/>
    <col min="8" max="8" width="12.7109375" style="0" customWidth="1"/>
    <col min="9" max="9" width="13.421875" style="0" customWidth="1"/>
    <col min="10" max="10" width="12.7109375" style="0" customWidth="1"/>
    <col min="11" max="11" width="11.28125" style="0" customWidth="1"/>
    <col min="12" max="12" width="9.140625" style="0" customWidth="1"/>
  </cols>
  <sheetData>
    <row r="2" spans="2:13" ht="15.75">
      <c r="B2" s="206" t="s">
        <v>43</v>
      </c>
      <c r="C2" s="206"/>
      <c r="D2" s="206"/>
      <c r="E2" s="206"/>
      <c r="F2" s="206"/>
      <c r="G2" s="206"/>
      <c r="M2" s="120"/>
    </row>
    <row r="3" spans="2:13" ht="48.75" customHeight="1">
      <c r="B3" s="213" t="s">
        <v>161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120"/>
    </row>
    <row r="4" ht="12.75">
      <c r="M4" s="120"/>
    </row>
    <row r="5" spans="1:13" ht="31.5" customHeight="1">
      <c r="A5" s="223" t="s">
        <v>75</v>
      </c>
      <c r="B5" s="216" t="s">
        <v>62</v>
      </c>
      <c r="C5" s="216" t="s">
        <v>76</v>
      </c>
      <c r="D5" s="219" t="s">
        <v>63</v>
      </c>
      <c r="E5" s="219"/>
      <c r="F5" s="62" t="s">
        <v>64</v>
      </c>
      <c r="G5" s="63"/>
      <c r="H5" s="63"/>
      <c r="I5" s="63"/>
      <c r="J5" s="63"/>
      <c r="K5" s="64"/>
      <c r="L5" s="220" t="s">
        <v>49</v>
      </c>
      <c r="M5" s="120"/>
    </row>
    <row r="6" spans="1:13" ht="47.25">
      <c r="A6" s="224"/>
      <c r="B6" s="217"/>
      <c r="C6" s="217"/>
      <c r="D6" s="221" t="s">
        <v>53</v>
      </c>
      <c r="E6" s="222"/>
      <c r="F6" s="60" t="s">
        <v>66</v>
      </c>
      <c r="G6" s="60" t="s">
        <v>67</v>
      </c>
      <c r="H6" s="60" t="s">
        <v>68</v>
      </c>
      <c r="I6" s="221" t="s">
        <v>69</v>
      </c>
      <c r="J6" s="222"/>
      <c r="K6" s="60" t="s">
        <v>70</v>
      </c>
      <c r="L6" s="220"/>
      <c r="M6" s="120"/>
    </row>
    <row r="7" spans="1:13" ht="168.75" customHeight="1">
      <c r="A7" s="225"/>
      <c r="B7" s="218"/>
      <c r="C7" s="218"/>
      <c r="D7" s="60" t="s">
        <v>71</v>
      </c>
      <c r="E7" s="60" t="s">
        <v>72</v>
      </c>
      <c r="F7" s="60"/>
      <c r="G7" s="60"/>
      <c r="H7" s="60"/>
      <c r="I7" s="61" t="s">
        <v>73</v>
      </c>
      <c r="J7" s="61" t="s">
        <v>74</v>
      </c>
      <c r="K7" s="60"/>
      <c r="L7" s="220"/>
      <c r="M7" s="120"/>
    </row>
    <row r="8" spans="1:13" ht="84.75" customHeight="1">
      <c r="A8" s="4">
        <v>1</v>
      </c>
      <c r="B8" s="158" t="s">
        <v>129</v>
      </c>
      <c r="C8" s="162">
        <v>50</v>
      </c>
      <c r="D8" s="105">
        <v>50</v>
      </c>
      <c r="E8" s="59">
        <v>0</v>
      </c>
      <c r="F8" s="123" t="s">
        <v>136</v>
      </c>
      <c r="G8" s="123" t="s">
        <v>128</v>
      </c>
      <c r="H8" s="105">
        <v>50</v>
      </c>
      <c r="I8" s="108">
        <v>41639</v>
      </c>
      <c r="J8" s="109">
        <v>41436</v>
      </c>
      <c r="K8" s="171">
        <v>49.97</v>
      </c>
      <c r="L8" s="166">
        <v>100</v>
      </c>
      <c r="M8" s="120"/>
    </row>
    <row r="9" spans="1:13" ht="91.5" customHeight="1">
      <c r="A9" s="156"/>
      <c r="B9" s="160" t="s">
        <v>131</v>
      </c>
      <c r="C9" s="165"/>
      <c r="D9" s="157">
        <v>25</v>
      </c>
      <c r="E9" s="59">
        <v>0</v>
      </c>
      <c r="F9" s="106" t="s">
        <v>138</v>
      </c>
      <c r="G9" s="107"/>
      <c r="H9" s="105"/>
      <c r="I9" s="108"/>
      <c r="J9" s="164"/>
      <c r="K9" s="168"/>
      <c r="L9" s="169"/>
      <c r="M9" s="120"/>
    </row>
    <row r="10" spans="1:13" ht="24.75" customHeight="1">
      <c r="A10" s="156"/>
      <c r="B10" s="161"/>
      <c r="C10" s="163">
        <v>67</v>
      </c>
      <c r="D10" s="157">
        <v>42</v>
      </c>
      <c r="E10" s="59"/>
      <c r="F10" s="106" t="s">
        <v>155</v>
      </c>
      <c r="G10" s="107"/>
      <c r="H10" s="105"/>
      <c r="I10" s="108"/>
      <c r="J10" s="164"/>
      <c r="K10" s="173">
        <v>67.05</v>
      </c>
      <c r="L10" s="170">
        <v>100</v>
      </c>
      <c r="M10" s="120"/>
    </row>
    <row r="11" spans="1:13" ht="92.25" customHeight="1">
      <c r="A11" s="4"/>
      <c r="B11" s="159" t="s">
        <v>132</v>
      </c>
      <c r="C11" s="163">
        <v>25</v>
      </c>
      <c r="D11" s="105">
        <v>25</v>
      </c>
      <c r="E11" s="59">
        <v>0</v>
      </c>
      <c r="F11" s="106" t="s">
        <v>138</v>
      </c>
      <c r="G11" s="107"/>
      <c r="H11" s="105"/>
      <c r="I11" s="108"/>
      <c r="J11" s="109"/>
      <c r="K11" s="163">
        <v>25</v>
      </c>
      <c r="L11" s="167">
        <v>100</v>
      </c>
      <c r="M11" s="120"/>
    </row>
    <row r="12" spans="1:13" ht="84.75" customHeight="1">
      <c r="A12" s="4"/>
      <c r="B12" s="121" t="s">
        <v>133</v>
      </c>
      <c r="C12" s="105">
        <v>100</v>
      </c>
      <c r="D12" s="105">
        <v>100</v>
      </c>
      <c r="E12" s="59">
        <v>0</v>
      </c>
      <c r="F12" s="122" t="s">
        <v>135</v>
      </c>
      <c r="G12" s="123" t="s">
        <v>134</v>
      </c>
      <c r="H12" s="105">
        <v>99.9</v>
      </c>
      <c r="I12" s="108">
        <v>41639</v>
      </c>
      <c r="J12" s="109" t="s">
        <v>137</v>
      </c>
      <c r="K12" s="172">
        <v>99.99</v>
      </c>
      <c r="L12" s="59">
        <v>100</v>
      </c>
      <c r="M12" s="120"/>
    </row>
    <row r="13" spans="1:13" ht="90" customHeight="1">
      <c r="A13" s="4"/>
      <c r="B13" s="121" t="s">
        <v>130</v>
      </c>
      <c r="C13" s="105">
        <v>25</v>
      </c>
      <c r="D13" s="105">
        <v>25</v>
      </c>
      <c r="E13" s="59">
        <v>0</v>
      </c>
      <c r="F13" s="106" t="s">
        <v>152</v>
      </c>
      <c r="G13" s="107" t="s">
        <v>150</v>
      </c>
      <c r="H13" s="105">
        <v>25</v>
      </c>
      <c r="I13" s="174" t="s">
        <v>151</v>
      </c>
      <c r="J13" s="109">
        <v>41465</v>
      </c>
      <c r="K13" s="105">
        <v>25</v>
      </c>
      <c r="L13" s="59">
        <v>100</v>
      </c>
      <c r="M13" s="120"/>
    </row>
    <row r="14" spans="1:13" ht="12.75">
      <c r="A14" s="59"/>
      <c r="B14" s="59" t="s">
        <v>40</v>
      </c>
      <c r="C14" s="105">
        <f>SUM(C8:C13)</f>
        <v>267</v>
      </c>
      <c r="D14" s="105">
        <f>SUM(D8:D13)</f>
        <v>267</v>
      </c>
      <c r="E14" s="59">
        <v>0</v>
      </c>
      <c r="F14" s="59">
        <v>0</v>
      </c>
      <c r="G14" s="59">
        <v>0</v>
      </c>
      <c r="H14" s="105">
        <f>SUM(H8:H13)</f>
        <v>174.9</v>
      </c>
      <c r="I14" s="59">
        <v>0</v>
      </c>
      <c r="J14" s="59">
        <v>0</v>
      </c>
      <c r="K14" s="105">
        <f>SUM(K8:K13)</f>
        <v>267.01</v>
      </c>
      <c r="L14" s="59">
        <v>100</v>
      </c>
      <c r="M14" s="120"/>
    </row>
    <row r="15" spans="1:13" ht="12.7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20"/>
    </row>
  </sheetData>
  <sheetProtection/>
  <mergeCells count="9">
    <mergeCell ref="L5:L7"/>
    <mergeCell ref="A5:A7"/>
    <mergeCell ref="B2:G2"/>
    <mergeCell ref="B3:L3"/>
    <mergeCell ref="I6:J6"/>
    <mergeCell ref="B5:B7"/>
    <mergeCell ref="D6:E6"/>
    <mergeCell ref="D5:E5"/>
    <mergeCell ref="C5:C7"/>
  </mergeCells>
  <printOptions/>
  <pageMargins left="0.75" right="0.75" top="1" bottom="1" header="0.5" footer="0.5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3:J31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7.421875" style="80" customWidth="1"/>
    <col min="2" max="2" width="6.7109375" style="80" customWidth="1"/>
    <col min="3" max="3" width="7.28125" style="81" customWidth="1"/>
    <col min="4" max="4" width="14.00390625" style="81" customWidth="1"/>
    <col min="5" max="5" width="8.00390625" style="81" customWidth="1"/>
    <col min="6" max="6" width="10.7109375" style="81" customWidth="1"/>
    <col min="7" max="7" width="10.140625" style="81" customWidth="1"/>
    <col min="8" max="8" width="8.7109375" style="81" customWidth="1"/>
    <col min="9" max="9" width="6.8515625" style="80" customWidth="1"/>
    <col min="10" max="16384" width="9.140625" style="80" customWidth="1"/>
  </cols>
  <sheetData>
    <row r="3" spans="1:2" ht="18" customHeight="1">
      <c r="A3" s="226"/>
      <c r="B3" s="226"/>
    </row>
    <row r="4" spans="1:8" ht="72" customHeight="1">
      <c r="A4" s="227" t="s">
        <v>162</v>
      </c>
      <c r="B4" s="227"/>
      <c r="C4" s="227"/>
      <c r="D4" s="227"/>
      <c r="E4" s="227"/>
      <c r="F4" s="227"/>
      <c r="G4" s="227"/>
      <c r="H4" s="227"/>
    </row>
    <row r="5" spans="1:9" ht="15" customHeight="1">
      <c r="A5" s="228" t="s">
        <v>82</v>
      </c>
      <c r="B5" s="229" t="s">
        <v>86</v>
      </c>
      <c r="C5" s="232" t="s">
        <v>83</v>
      </c>
      <c r="D5" s="233"/>
      <c r="E5" s="233"/>
      <c r="F5" s="233"/>
      <c r="G5" s="233"/>
      <c r="H5" s="234"/>
      <c r="I5" s="235" t="s">
        <v>49</v>
      </c>
    </row>
    <row r="6" spans="1:9" ht="24.75" customHeight="1">
      <c r="A6" s="228"/>
      <c r="B6" s="230"/>
      <c r="C6" s="229" t="s">
        <v>85</v>
      </c>
      <c r="D6" s="124"/>
      <c r="E6" s="124"/>
      <c r="F6" s="236" t="s">
        <v>69</v>
      </c>
      <c r="G6" s="237"/>
      <c r="H6" s="229" t="s">
        <v>84</v>
      </c>
      <c r="I6" s="235"/>
    </row>
    <row r="7" spans="1:9" s="82" customFormat="1" ht="111.75" customHeight="1">
      <c r="A7" s="228"/>
      <c r="B7" s="231"/>
      <c r="C7" s="231"/>
      <c r="D7" s="125" t="s">
        <v>67</v>
      </c>
      <c r="E7" s="125" t="s">
        <v>143</v>
      </c>
      <c r="F7" s="125" t="s">
        <v>145</v>
      </c>
      <c r="G7" s="125" t="s">
        <v>81</v>
      </c>
      <c r="H7" s="231"/>
      <c r="I7" s="235"/>
    </row>
    <row r="8" spans="1:9" ht="12.75" hidden="1">
      <c r="A8" s="49" t="s">
        <v>25</v>
      </c>
      <c r="B8" s="49">
        <v>700</v>
      </c>
      <c r="C8" s="84"/>
      <c r="D8" s="84"/>
      <c r="E8" s="84"/>
      <c r="F8" s="84"/>
      <c r="G8" s="84"/>
      <c r="H8" s="84"/>
      <c r="I8" s="83" t="e">
        <f>#REF!/B8*100</f>
        <v>#REF!</v>
      </c>
    </row>
    <row r="9" spans="1:9" ht="12.75" hidden="1">
      <c r="A9" s="49" t="s">
        <v>26</v>
      </c>
      <c r="B9" s="49">
        <v>0</v>
      </c>
      <c r="C9" s="84"/>
      <c r="D9" s="84"/>
      <c r="E9" s="84"/>
      <c r="F9" s="84"/>
      <c r="G9" s="84"/>
      <c r="H9" s="84"/>
      <c r="I9" s="83" t="e">
        <f>#REF!/B9*100</f>
        <v>#REF!</v>
      </c>
    </row>
    <row r="10" spans="1:9" ht="12.75" hidden="1">
      <c r="A10" s="140" t="s">
        <v>27</v>
      </c>
      <c r="B10" s="140">
        <v>1260</v>
      </c>
      <c r="C10" s="84"/>
      <c r="D10" s="84"/>
      <c r="E10" s="84"/>
      <c r="F10" s="84"/>
      <c r="G10" s="84"/>
      <c r="H10" s="84"/>
      <c r="I10" s="148" t="e">
        <f>#REF!/B10*100</f>
        <v>#REF!</v>
      </c>
    </row>
    <row r="11" spans="1:10" ht="63" customHeight="1">
      <c r="A11" s="142" t="s">
        <v>139</v>
      </c>
      <c r="B11" s="146"/>
      <c r="C11" s="144" t="s">
        <v>149</v>
      </c>
      <c r="D11" s="130" t="s">
        <v>144</v>
      </c>
      <c r="E11" s="129">
        <v>280.5</v>
      </c>
      <c r="F11" s="131">
        <v>41639</v>
      </c>
      <c r="G11" s="131">
        <v>41486</v>
      </c>
      <c r="H11" s="147">
        <v>280.5</v>
      </c>
      <c r="I11" s="83"/>
      <c r="J11" s="139"/>
    </row>
    <row r="12" spans="1:10" ht="29.25" customHeight="1">
      <c r="A12" s="143"/>
      <c r="B12" s="145">
        <v>300</v>
      </c>
      <c r="C12" s="144" t="s">
        <v>153</v>
      </c>
      <c r="D12" s="130" t="s">
        <v>144</v>
      </c>
      <c r="E12" s="129">
        <v>19.5</v>
      </c>
      <c r="F12" s="131">
        <v>41639</v>
      </c>
      <c r="G12" s="131">
        <v>41522</v>
      </c>
      <c r="H12" s="147">
        <v>19.5</v>
      </c>
      <c r="I12" s="149">
        <v>100</v>
      </c>
      <c r="J12" s="139"/>
    </row>
    <row r="13" spans="1:9" ht="76.5">
      <c r="A13" s="141" t="s">
        <v>141</v>
      </c>
      <c r="B13" s="145">
        <v>61</v>
      </c>
      <c r="C13" s="151" t="s">
        <v>148</v>
      </c>
      <c r="D13" s="152" t="s">
        <v>144</v>
      </c>
      <c r="E13" s="132">
        <v>61</v>
      </c>
      <c r="F13" s="131">
        <v>41639</v>
      </c>
      <c r="G13" s="131">
        <v>41486</v>
      </c>
      <c r="H13" s="132">
        <v>61</v>
      </c>
      <c r="I13" s="149">
        <v>100</v>
      </c>
    </row>
    <row r="14" spans="1:9" ht="63.75">
      <c r="A14" s="127" t="s">
        <v>140</v>
      </c>
      <c r="B14" s="150">
        <v>61</v>
      </c>
      <c r="C14" s="84"/>
      <c r="D14" s="154" t="s">
        <v>154</v>
      </c>
      <c r="E14" s="155">
        <v>61</v>
      </c>
      <c r="F14" s="131">
        <v>41639</v>
      </c>
      <c r="G14" s="131">
        <v>41533</v>
      </c>
      <c r="H14" s="132">
        <v>61</v>
      </c>
      <c r="I14" s="83">
        <v>100</v>
      </c>
    </row>
    <row r="15" spans="1:9" ht="24" customHeight="1">
      <c r="A15" s="126" t="s">
        <v>142</v>
      </c>
      <c r="B15" s="128">
        <f>SUM(B11:B14)</f>
        <v>422</v>
      </c>
      <c r="C15" s="153"/>
      <c r="D15" s="153"/>
      <c r="E15" s="84">
        <f>SUM(E11:E14)</f>
        <v>422</v>
      </c>
      <c r="F15" s="84"/>
      <c r="G15" s="84"/>
      <c r="H15" s="132">
        <f>SUM(H11:H14)</f>
        <v>422</v>
      </c>
      <c r="I15" s="83">
        <v>100</v>
      </c>
    </row>
    <row r="16" spans="1:9" ht="12.75" hidden="1">
      <c r="A16" s="49" t="s">
        <v>29</v>
      </c>
      <c r="B16" s="49">
        <v>60</v>
      </c>
      <c r="C16" s="84"/>
      <c r="D16" s="84"/>
      <c r="E16" s="84"/>
      <c r="F16" s="84"/>
      <c r="G16" s="84"/>
      <c r="H16" s="84"/>
      <c r="I16" s="83" t="e">
        <f>#REF!/B16*100</f>
        <v>#REF!</v>
      </c>
    </row>
    <row r="17" spans="1:9" ht="12.75" hidden="1">
      <c r="A17" s="49" t="s">
        <v>30</v>
      </c>
      <c r="B17" s="49">
        <v>500</v>
      </c>
      <c r="C17" s="84"/>
      <c r="D17" s="84"/>
      <c r="E17" s="84"/>
      <c r="F17" s="84"/>
      <c r="G17" s="84"/>
      <c r="H17" s="84"/>
      <c r="I17" s="83" t="e">
        <f>#REF!/B17*100</f>
        <v>#REF!</v>
      </c>
    </row>
    <row r="18" spans="1:9" ht="12.75" hidden="1">
      <c r="A18" s="49" t="s">
        <v>31</v>
      </c>
      <c r="B18" s="49">
        <v>1981</v>
      </c>
      <c r="C18" s="84"/>
      <c r="D18" s="84"/>
      <c r="E18" s="84"/>
      <c r="F18" s="84"/>
      <c r="G18" s="84"/>
      <c r="H18" s="84"/>
      <c r="I18" s="83" t="e">
        <f>#REF!/B18*100</f>
        <v>#REF!</v>
      </c>
    </row>
    <row r="19" spans="1:9" ht="12.75" hidden="1">
      <c r="A19" s="49" t="s">
        <v>32</v>
      </c>
      <c r="B19" s="49">
        <v>940</v>
      </c>
      <c r="C19" s="84"/>
      <c r="D19" s="84"/>
      <c r="E19" s="84"/>
      <c r="F19" s="84"/>
      <c r="G19" s="84"/>
      <c r="H19" s="84"/>
      <c r="I19" s="83" t="e">
        <f>#REF!/B19*100</f>
        <v>#REF!</v>
      </c>
    </row>
    <row r="20" spans="1:9" ht="12.75" hidden="1">
      <c r="A20" s="49" t="s">
        <v>33</v>
      </c>
      <c r="B20" s="49">
        <v>120</v>
      </c>
      <c r="C20" s="84"/>
      <c r="D20" s="84"/>
      <c r="E20" s="84"/>
      <c r="F20" s="84"/>
      <c r="G20" s="84"/>
      <c r="H20" s="84"/>
      <c r="I20" s="83" t="e">
        <f>#REF!/B20*100</f>
        <v>#REF!</v>
      </c>
    </row>
    <row r="21" spans="1:9" ht="12.75" hidden="1">
      <c r="A21" s="49" t="s">
        <v>34</v>
      </c>
      <c r="B21" s="49">
        <v>0</v>
      </c>
      <c r="C21" s="84"/>
      <c r="D21" s="84"/>
      <c r="E21" s="84"/>
      <c r="F21" s="84"/>
      <c r="G21" s="84"/>
      <c r="H21" s="84"/>
      <c r="I21" s="83" t="e">
        <f>#REF!/B21*100</f>
        <v>#REF!</v>
      </c>
    </row>
    <row r="22" spans="1:9" ht="12.75" hidden="1">
      <c r="A22" s="49" t="s">
        <v>35</v>
      </c>
      <c r="B22" s="49">
        <v>0</v>
      </c>
      <c r="C22" s="84"/>
      <c r="D22" s="84"/>
      <c r="E22" s="84"/>
      <c r="F22" s="84"/>
      <c r="G22" s="84"/>
      <c r="H22" s="84"/>
      <c r="I22" s="83" t="e">
        <f>#REF!/B22*100</f>
        <v>#REF!</v>
      </c>
    </row>
    <row r="23" spans="1:9" ht="12.75" hidden="1">
      <c r="A23" s="49" t="s">
        <v>36</v>
      </c>
      <c r="B23" s="49">
        <v>251</v>
      </c>
      <c r="C23" s="84"/>
      <c r="D23" s="84"/>
      <c r="E23" s="84"/>
      <c r="F23" s="84"/>
      <c r="G23" s="84"/>
      <c r="H23" s="84"/>
      <c r="I23" s="83" t="e">
        <f>#REF!/B23*100</f>
        <v>#REF!</v>
      </c>
    </row>
    <row r="24" spans="1:9" ht="12.75" hidden="1">
      <c r="A24" s="49" t="s">
        <v>37</v>
      </c>
      <c r="B24" s="49">
        <v>1004</v>
      </c>
      <c r="C24" s="84"/>
      <c r="D24" s="84"/>
      <c r="E24" s="84"/>
      <c r="F24" s="84"/>
      <c r="G24" s="84"/>
      <c r="H24" s="84"/>
      <c r="I24" s="83" t="e">
        <f>#REF!/B24*100</f>
        <v>#REF!</v>
      </c>
    </row>
    <row r="25" spans="1:9" ht="12.75" hidden="1">
      <c r="A25" s="49" t="s">
        <v>38</v>
      </c>
      <c r="B25" s="49">
        <v>0</v>
      </c>
      <c r="C25" s="84"/>
      <c r="D25" s="84"/>
      <c r="E25" s="84"/>
      <c r="F25" s="84"/>
      <c r="G25" s="84"/>
      <c r="H25" s="84"/>
      <c r="I25" s="83" t="e">
        <f>#REF!/B25*100</f>
        <v>#REF!</v>
      </c>
    </row>
    <row r="26" spans="1:9" ht="12.75" hidden="1">
      <c r="A26" s="49" t="s">
        <v>39</v>
      </c>
      <c r="B26" s="49">
        <v>0</v>
      </c>
      <c r="C26" s="84"/>
      <c r="D26" s="84"/>
      <c r="E26" s="84"/>
      <c r="F26" s="84"/>
      <c r="G26" s="84"/>
      <c r="H26" s="84"/>
      <c r="I26" s="83" t="e">
        <f>#REF!/B26*100</f>
        <v>#REF!</v>
      </c>
    </row>
    <row r="27" spans="1:9" ht="12.75" hidden="1">
      <c r="A27" s="49" t="s">
        <v>16</v>
      </c>
      <c r="B27" s="49">
        <v>1388</v>
      </c>
      <c r="C27" s="84"/>
      <c r="D27" s="84"/>
      <c r="E27" s="84"/>
      <c r="F27" s="84"/>
      <c r="G27" s="84"/>
      <c r="H27" s="84"/>
      <c r="I27" s="83" t="e">
        <f>#REF!/B27*100</f>
        <v>#REF!</v>
      </c>
    </row>
    <row r="28" spans="1:9" ht="12.75" hidden="1">
      <c r="A28" s="49" t="s">
        <v>17</v>
      </c>
      <c r="B28" s="49">
        <v>73.4</v>
      </c>
      <c r="C28" s="84"/>
      <c r="D28" s="84"/>
      <c r="E28" s="84"/>
      <c r="F28" s="84"/>
      <c r="G28" s="84"/>
      <c r="H28" s="84"/>
      <c r="I28" s="83" t="e">
        <f>#REF!/B28*100</f>
        <v>#REF!</v>
      </c>
    </row>
    <row r="29" spans="1:9" ht="12.75" hidden="1">
      <c r="A29" s="23" t="s">
        <v>40</v>
      </c>
      <c r="B29" s="57">
        <f>SUM(B8:B28)</f>
        <v>9121.4</v>
      </c>
      <c r="C29" s="57">
        <f>SUM(C8:C28)</f>
        <v>0</v>
      </c>
      <c r="D29" s="57"/>
      <c r="E29" s="57"/>
      <c r="F29" s="57"/>
      <c r="G29" s="57"/>
      <c r="H29" s="57">
        <f>SUM(H8:H28)</f>
        <v>844</v>
      </c>
      <c r="I29" s="83" t="e">
        <f>#REF!/B29*100</f>
        <v>#REF!</v>
      </c>
    </row>
    <row r="30" spans="1:9" ht="12.75" hidden="1">
      <c r="A30" s="27" t="s">
        <v>22</v>
      </c>
      <c r="B30" s="58">
        <v>1229</v>
      </c>
      <c r="C30" s="58"/>
      <c r="D30" s="58"/>
      <c r="E30" s="58"/>
      <c r="F30" s="58"/>
      <c r="G30" s="58"/>
      <c r="H30" s="58"/>
      <c r="I30" s="83" t="e">
        <f>#REF!/B30*100</f>
        <v>#REF!</v>
      </c>
    </row>
    <row r="31" spans="1:9" ht="12.75" hidden="1">
      <c r="A31" s="3" t="s">
        <v>41</v>
      </c>
      <c r="B31" s="57">
        <f>B30+B29</f>
        <v>10350.4</v>
      </c>
      <c r="C31" s="57">
        <f>C30+C29</f>
        <v>0</v>
      </c>
      <c r="D31" s="57"/>
      <c r="E31" s="57"/>
      <c r="F31" s="57"/>
      <c r="G31" s="57"/>
      <c r="H31" s="57">
        <f>H30+H29</f>
        <v>844</v>
      </c>
      <c r="I31" s="83" t="e">
        <f>#REF!/B31*100</f>
        <v>#REF!</v>
      </c>
    </row>
    <row r="32" ht="12.75" hidden="1"/>
  </sheetData>
  <sheetProtection/>
  <mergeCells count="9">
    <mergeCell ref="I5:I7"/>
    <mergeCell ref="B5:B7"/>
    <mergeCell ref="F6:G6"/>
    <mergeCell ref="A3:B3"/>
    <mergeCell ref="A5:A7"/>
    <mergeCell ref="A4:H4"/>
    <mergeCell ref="C5:H5"/>
    <mergeCell ref="C6:C7"/>
    <mergeCell ref="H6:H7"/>
  </mergeCells>
  <printOptions/>
  <pageMargins left="0.75" right="0.39" top="1" bottom="0.35" header="0.5" footer="0.34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M6"/>
  <sheetViews>
    <sheetView view="pageBreakPreview" zoomScaleSheetLayoutView="100" zoomScalePageLayoutView="0" workbookViewId="0" topLeftCell="A1">
      <selection activeCell="H24" sqref="H24"/>
    </sheetView>
  </sheetViews>
  <sheetFormatPr defaultColWidth="9.140625" defaultRowHeight="12.75"/>
  <cols>
    <col min="1" max="1" width="15.28125" style="72" customWidth="1"/>
    <col min="2" max="2" width="8.8515625" style="72" customWidth="1"/>
    <col min="3" max="3" width="48.57421875" style="78" customWidth="1"/>
    <col min="4" max="4" width="12.421875" style="72" customWidth="1"/>
    <col min="5" max="5" width="7.8515625" style="72" customWidth="1"/>
    <col min="6" max="6" width="11.28125" style="72" customWidth="1"/>
    <col min="7" max="7" width="11.00390625" style="72" customWidth="1"/>
    <col min="8" max="8" width="10.7109375" style="72" customWidth="1"/>
    <col min="9" max="9" width="9.7109375" style="72" customWidth="1"/>
    <col min="10" max="12" width="9.140625" style="72" customWidth="1"/>
    <col min="13" max="13" width="10.57421875" style="74" customWidth="1"/>
    <col min="14" max="16384" width="9.140625" style="72" customWidth="1"/>
  </cols>
  <sheetData>
    <row r="1" spans="1:12" ht="13.5">
      <c r="A1" s="65"/>
      <c r="B1" s="65"/>
      <c r="C1" s="75"/>
      <c r="D1" s="69"/>
      <c r="E1" s="244" t="s">
        <v>77</v>
      </c>
      <c r="F1" s="244"/>
      <c r="G1" s="244"/>
      <c r="H1" s="70"/>
      <c r="I1" s="70"/>
      <c r="J1" s="70"/>
      <c r="K1" s="70"/>
      <c r="L1" s="65"/>
    </row>
    <row r="2" spans="1:13" ht="12.75">
      <c r="A2" s="241"/>
      <c r="B2" s="241"/>
      <c r="C2" s="245" t="s">
        <v>62</v>
      </c>
      <c r="D2" s="246" t="s">
        <v>14</v>
      </c>
      <c r="E2" s="240" t="s">
        <v>163</v>
      </c>
      <c r="F2" s="247"/>
      <c r="G2" s="247"/>
      <c r="H2" s="247"/>
      <c r="I2" s="247"/>
      <c r="J2" s="247"/>
      <c r="K2" s="242"/>
      <c r="L2" s="238" t="s">
        <v>65</v>
      </c>
      <c r="M2" s="239" t="s">
        <v>49</v>
      </c>
    </row>
    <row r="3" spans="1:13" ht="56.25" customHeight="1">
      <c r="A3" s="241"/>
      <c r="B3" s="241"/>
      <c r="C3" s="245"/>
      <c r="D3" s="246"/>
      <c r="E3" s="240" t="s">
        <v>78</v>
      </c>
      <c r="F3" s="241" t="s">
        <v>79</v>
      </c>
      <c r="G3" s="242" t="s">
        <v>67</v>
      </c>
      <c r="H3" s="241" t="s">
        <v>68</v>
      </c>
      <c r="I3" s="240" t="s">
        <v>69</v>
      </c>
      <c r="J3" s="242"/>
      <c r="K3" s="243" t="s">
        <v>70</v>
      </c>
      <c r="L3" s="238"/>
      <c r="M3" s="239"/>
    </row>
    <row r="4" spans="1:13" ht="25.5" customHeight="1">
      <c r="A4" s="241"/>
      <c r="B4" s="241"/>
      <c r="C4" s="245"/>
      <c r="D4" s="246"/>
      <c r="E4" s="240"/>
      <c r="F4" s="241"/>
      <c r="G4" s="242"/>
      <c r="H4" s="241"/>
      <c r="I4" s="66" t="s">
        <v>80</v>
      </c>
      <c r="J4" s="66" t="s">
        <v>81</v>
      </c>
      <c r="K4" s="243"/>
      <c r="L4" s="238"/>
      <c r="M4" s="239"/>
    </row>
    <row r="5" spans="1:13" ht="39.75" customHeight="1">
      <c r="A5" s="66"/>
      <c r="B5" s="67" t="s">
        <v>28</v>
      </c>
      <c r="C5" s="77" t="s">
        <v>98</v>
      </c>
      <c r="D5" s="73">
        <v>1495</v>
      </c>
      <c r="E5" s="99" t="s">
        <v>100</v>
      </c>
      <c r="F5" s="71" t="s">
        <v>147</v>
      </c>
      <c r="G5" s="133" t="s">
        <v>146</v>
      </c>
      <c r="H5" s="73">
        <v>1488</v>
      </c>
      <c r="I5" s="134">
        <v>41491</v>
      </c>
      <c r="J5" s="134">
        <v>41639</v>
      </c>
      <c r="K5" s="73">
        <v>1488</v>
      </c>
      <c r="L5" s="71"/>
      <c r="M5" s="136">
        <v>100</v>
      </c>
    </row>
    <row r="6" spans="1:13" ht="12.75">
      <c r="A6" s="66" t="s">
        <v>99</v>
      </c>
      <c r="B6" s="66"/>
      <c r="C6" s="76"/>
      <c r="D6" s="135">
        <f>SUM(D5:D5)</f>
        <v>1495</v>
      </c>
      <c r="E6" s="71"/>
      <c r="F6" s="71"/>
      <c r="G6" s="71"/>
      <c r="H6" s="73">
        <f>SUM(H5)</f>
        <v>1488</v>
      </c>
      <c r="I6" s="71"/>
      <c r="J6" s="71"/>
      <c r="K6" s="73">
        <v>1488</v>
      </c>
      <c r="L6" s="71"/>
      <c r="M6" s="136">
        <v>100</v>
      </c>
    </row>
  </sheetData>
  <sheetProtection/>
  <mergeCells count="14">
    <mergeCell ref="K3:K4"/>
    <mergeCell ref="E1:G1"/>
    <mergeCell ref="E2:K2"/>
    <mergeCell ref="G3:G4"/>
    <mergeCell ref="H3:H4"/>
    <mergeCell ref="M2:M4"/>
    <mergeCell ref="L2:L4"/>
    <mergeCell ref="E3:E4"/>
    <mergeCell ref="A2:A4"/>
    <mergeCell ref="B2:B4"/>
    <mergeCell ref="C2:C4"/>
    <mergeCell ref="D2:D4"/>
    <mergeCell ref="I3:J3"/>
    <mergeCell ref="F3:F4"/>
  </mergeCells>
  <printOptions/>
  <pageMargins left="0.75" right="0.75" top="1" bottom="1" header="0.5" footer="0.5"/>
  <pageSetup horizontalDpi="600" verticalDpi="6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P1:P78"/>
  <sheetViews>
    <sheetView view="pageBreakPreview" zoomScaleSheetLayoutView="100" zoomScalePageLayoutView="0" workbookViewId="0" topLeftCell="A1">
      <selection activeCell="L38" sqref="L38"/>
    </sheetView>
  </sheetViews>
  <sheetFormatPr defaultColWidth="9.140625" defaultRowHeight="12.75"/>
  <cols>
    <col min="1" max="1" width="13.8515625" style="68" customWidth="1"/>
    <col min="2" max="2" width="37.140625" style="68" customWidth="1"/>
    <col min="3" max="3" width="12.8515625" style="68" customWidth="1"/>
    <col min="4" max="4" width="16.421875" style="68" hidden="1" customWidth="1"/>
    <col min="5" max="7" width="9.140625" style="68" customWidth="1"/>
    <col min="8" max="8" width="0" style="68" hidden="1" customWidth="1"/>
    <col min="9" max="15" width="9.140625" style="68" customWidth="1"/>
    <col min="16" max="16" width="10.57421875" style="74" customWidth="1"/>
    <col min="17" max="16384" width="9.140625" style="68" customWidth="1"/>
  </cols>
  <sheetData>
    <row r="1" ht="12.75">
      <c r="P1" s="79"/>
    </row>
    <row r="2" ht="12.75">
      <c r="P2" s="68"/>
    </row>
    <row r="3" ht="12.75">
      <c r="P3" s="68"/>
    </row>
    <row r="4" ht="12.75">
      <c r="P4" s="68"/>
    </row>
    <row r="5" ht="12.75">
      <c r="P5" s="68"/>
    </row>
    <row r="6" ht="12.75">
      <c r="P6" s="68"/>
    </row>
    <row r="7" ht="12.75">
      <c r="P7" s="68"/>
    </row>
    <row r="8" ht="12.75">
      <c r="P8" s="68"/>
    </row>
    <row r="9" ht="12.75">
      <c r="P9" s="68"/>
    </row>
    <row r="10" ht="12.75">
      <c r="P10" s="68"/>
    </row>
    <row r="11" ht="12.75">
      <c r="P11" s="68"/>
    </row>
    <row r="12" ht="12.75">
      <c r="P12" s="68"/>
    </row>
    <row r="13" ht="12.75">
      <c r="P13" s="68"/>
    </row>
    <row r="14" ht="12.75">
      <c r="P14" s="68"/>
    </row>
    <row r="15" ht="12.75">
      <c r="P15" s="68"/>
    </row>
    <row r="16" ht="12.75">
      <c r="P16" s="68"/>
    </row>
    <row r="17" ht="12.75">
      <c r="P17" s="68"/>
    </row>
    <row r="18" ht="12.75">
      <c r="P18" s="68"/>
    </row>
    <row r="19" ht="12.75">
      <c r="P19" s="68"/>
    </row>
    <row r="20" ht="12.75">
      <c r="P20" s="68"/>
    </row>
    <row r="21" ht="12.75">
      <c r="P21" s="68"/>
    </row>
    <row r="22" ht="12.75">
      <c r="P22" s="68"/>
    </row>
    <row r="23" ht="12.75">
      <c r="P23" s="68"/>
    </row>
    <row r="24" ht="12.75">
      <c r="P24" s="68"/>
    </row>
    <row r="25" ht="12.75">
      <c r="P25" s="68"/>
    </row>
    <row r="26" ht="12.75">
      <c r="P26" s="68"/>
    </row>
    <row r="27" ht="12.75">
      <c r="P27" s="68"/>
    </row>
    <row r="28" ht="12.75">
      <c r="P28" s="68"/>
    </row>
    <row r="29" ht="12.75">
      <c r="P29" s="68"/>
    </row>
    <row r="30" ht="12.75">
      <c r="P30" s="68"/>
    </row>
    <row r="31" ht="12.75">
      <c r="P31" s="68"/>
    </row>
    <row r="32" ht="12.75">
      <c r="P32" s="68"/>
    </row>
    <row r="33" ht="12.75">
      <c r="P33" s="68"/>
    </row>
    <row r="34" ht="12.75">
      <c r="P34" s="68"/>
    </row>
    <row r="35" ht="12.75">
      <c r="P35" s="68"/>
    </row>
    <row r="36" ht="12.75">
      <c r="P36" s="68"/>
    </row>
    <row r="37" ht="12.75">
      <c r="P37" s="68"/>
    </row>
    <row r="38" ht="12.75">
      <c r="P38" s="68"/>
    </row>
    <row r="39" ht="12.75">
      <c r="P39" s="68"/>
    </row>
    <row r="40" ht="12.75">
      <c r="P40" s="68"/>
    </row>
    <row r="41" ht="12.75">
      <c r="P41" s="68"/>
    </row>
    <row r="42" ht="12.75">
      <c r="P42" s="68"/>
    </row>
    <row r="43" ht="12.75">
      <c r="P43" s="68"/>
    </row>
    <row r="44" ht="12.75">
      <c r="P44" s="68"/>
    </row>
    <row r="45" ht="12.75">
      <c r="P45" s="68"/>
    </row>
    <row r="46" ht="12.75">
      <c r="P46" s="68"/>
    </row>
    <row r="47" ht="12.75">
      <c r="P47" s="68"/>
    </row>
    <row r="48" ht="12.75">
      <c r="P48" s="68"/>
    </row>
    <row r="49" ht="12.75">
      <c r="P49" s="68"/>
    </row>
    <row r="50" ht="12.75">
      <c r="P50" s="68"/>
    </row>
    <row r="51" ht="12.75">
      <c r="P51" s="68"/>
    </row>
    <row r="52" ht="12.75">
      <c r="P52" s="68"/>
    </row>
    <row r="53" ht="12.75">
      <c r="P53" s="68"/>
    </row>
    <row r="54" ht="12.75">
      <c r="P54" s="68"/>
    </row>
    <row r="55" ht="12.75">
      <c r="P55" s="68"/>
    </row>
    <row r="56" ht="12.75">
      <c r="P56" s="68"/>
    </row>
    <row r="57" ht="12.75">
      <c r="P57" s="68"/>
    </row>
    <row r="58" ht="12.75">
      <c r="P58" s="68"/>
    </row>
    <row r="59" ht="12.75">
      <c r="P59" s="68"/>
    </row>
    <row r="60" ht="12.75">
      <c r="P60" s="68"/>
    </row>
    <row r="61" ht="12.75">
      <c r="P61" s="68"/>
    </row>
    <row r="62" ht="12.75">
      <c r="P62" s="68"/>
    </row>
    <row r="63" ht="12.75">
      <c r="P63" s="68"/>
    </row>
    <row r="64" ht="12.75">
      <c r="P64" s="68"/>
    </row>
    <row r="65" ht="12.75">
      <c r="P65" s="68"/>
    </row>
    <row r="66" ht="12.75">
      <c r="P66" s="68"/>
    </row>
    <row r="67" ht="12.75">
      <c r="P67" s="68"/>
    </row>
    <row r="68" ht="12.75">
      <c r="P68" s="68"/>
    </row>
    <row r="69" ht="12.75">
      <c r="P69" s="68"/>
    </row>
    <row r="70" ht="12.75">
      <c r="P70" s="68"/>
    </row>
    <row r="71" ht="12.75">
      <c r="P71" s="68"/>
    </row>
    <row r="72" ht="12.75">
      <c r="P72" s="68"/>
    </row>
    <row r="73" ht="12.75">
      <c r="P73" s="68"/>
    </row>
    <row r="74" ht="12.75">
      <c r="P74" s="68"/>
    </row>
    <row r="75" ht="12.75">
      <c r="P75" s="68"/>
    </row>
    <row r="76" ht="12.75">
      <c r="P76" s="68"/>
    </row>
    <row r="77" ht="12.75">
      <c r="P77" s="68"/>
    </row>
    <row r="78" ht="12.75">
      <c r="P78" s="68"/>
    </row>
  </sheetData>
  <sheetProtection/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SheetLayoutView="100" zoomScalePageLayoutView="0" workbookViewId="0" topLeftCell="A1">
      <pane xSplit="1" ySplit="10" topLeftCell="B11" activePane="bottomRight" state="frozen"/>
      <selection pane="topLeft" activeCell="A25" sqref="A25:IV25"/>
      <selection pane="topRight" activeCell="A25" sqref="A25:IV25"/>
      <selection pane="bottomLeft" activeCell="A25" sqref="A25:IV25"/>
      <selection pane="bottomRight" activeCell="D30" sqref="D30"/>
    </sheetView>
  </sheetViews>
  <sheetFormatPr defaultColWidth="9.140625" defaultRowHeight="12.75"/>
  <cols>
    <col min="1" max="1" width="20.00390625" style="22" customWidth="1"/>
    <col min="2" max="2" width="14.8515625" style="22" customWidth="1"/>
    <col min="3" max="3" width="16.7109375" style="22" customWidth="1"/>
    <col min="4" max="4" width="19.140625" style="22" customWidth="1"/>
    <col min="5" max="5" width="13.28125" style="22" customWidth="1"/>
    <col min="6" max="6" width="14.28125" style="22" customWidth="1"/>
    <col min="7" max="7" width="14.140625" style="22" customWidth="1"/>
    <col min="8" max="8" width="12.7109375" style="22" customWidth="1"/>
    <col min="9" max="16384" width="9.140625" style="22" customWidth="1"/>
  </cols>
  <sheetData>
    <row r="2" spans="1:8" ht="15.75">
      <c r="A2" s="32"/>
      <c r="B2" s="32"/>
      <c r="C2" s="32"/>
      <c r="D2" s="33" t="s">
        <v>43</v>
      </c>
      <c r="E2" s="32"/>
      <c r="F2" s="32"/>
      <c r="G2" s="32"/>
      <c r="H2" s="32"/>
    </row>
    <row r="3" spans="1:11" ht="39" customHeight="1">
      <c r="A3" s="184" t="s">
        <v>55</v>
      </c>
      <c r="B3" s="184"/>
      <c r="C3" s="184"/>
      <c r="D3" s="184"/>
      <c r="E3" s="184"/>
      <c r="F3" s="184"/>
      <c r="G3" s="184"/>
      <c r="H3" s="184"/>
      <c r="I3" s="42"/>
      <c r="J3" s="42"/>
      <c r="K3" s="42"/>
    </row>
    <row r="5" spans="1:10" ht="19.5" customHeight="1">
      <c r="A5" s="175" t="s">
        <v>51</v>
      </c>
      <c r="B5" s="175"/>
      <c r="C5" s="175"/>
      <c r="D5" s="175"/>
      <c r="E5" s="175"/>
      <c r="F5" s="175"/>
      <c r="G5" s="175"/>
      <c r="H5" s="175"/>
      <c r="I5" s="43"/>
      <c r="J5" s="43"/>
    </row>
    <row r="6" ht="15">
      <c r="B6" s="44"/>
    </row>
    <row r="7" spans="1:8" ht="12.75">
      <c r="A7" s="183" t="s">
        <v>10</v>
      </c>
      <c r="B7" s="180" t="s">
        <v>52</v>
      </c>
      <c r="C7" s="181"/>
      <c r="D7" s="181"/>
      <c r="E7" s="181"/>
      <c r="F7" s="181"/>
      <c r="G7" s="181"/>
      <c r="H7" s="182"/>
    </row>
    <row r="8" spans="1:8" ht="12.75" customHeight="1">
      <c r="A8" s="185"/>
      <c r="B8" s="186" t="s">
        <v>60</v>
      </c>
      <c r="C8" s="186"/>
      <c r="D8" s="186"/>
      <c r="E8" s="183" t="s">
        <v>61</v>
      </c>
      <c r="F8" s="183"/>
      <c r="G8" s="183"/>
      <c r="H8" s="183"/>
    </row>
    <row r="9" spans="1:8" ht="38.25">
      <c r="A9" s="185"/>
      <c r="B9" s="34" t="s">
        <v>20</v>
      </c>
      <c r="C9" s="34" t="s">
        <v>3</v>
      </c>
      <c r="D9" s="34" t="s">
        <v>42</v>
      </c>
      <c r="E9" s="34" t="s">
        <v>20</v>
      </c>
      <c r="F9" s="34" t="s">
        <v>15</v>
      </c>
      <c r="G9" s="34" t="s">
        <v>9</v>
      </c>
      <c r="H9" s="35" t="s">
        <v>23</v>
      </c>
    </row>
    <row r="10" spans="1:10" ht="12.75">
      <c r="A10" s="90">
        <v>1</v>
      </c>
      <c r="B10" s="36">
        <v>2</v>
      </c>
      <c r="C10" s="10">
        <v>4</v>
      </c>
      <c r="D10" s="10">
        <v>5</v>
      </c>
      <c r="E10" s="95">
        <v>6</v>
      </c>
      <c r="F10" s="10">
        <v>7</v>
      </c>
      <c r="G10" s="10">
        <v>8</v>
      </c>
      <c r="H10" s="45">
        <v>9</v>
      </c>
      <c r="I10" s="46"/>
      <c r="J10" s="37"/>
    </row>
    <row r="11" spans="1:8" ht="12.75">
      <c r="A11" s="91" t="s">
        <v>25</v>
      </c>
      <c r="B11" s="96">
        <v>0</v>
      </c>
      <c r="C11" s="96">
        <v>0</v>
      </c>
      <c r="D11" s="97">
        <v>0</v>
      </c>
      <c r="E11" s="85"/>
      <c r="F11" s="20"/>
      <c r="G11" s="50"/>
      <c r="H11" s="21" t="e">
        <f aca="true" t="shared" si="0" ref="H11:H16">G11/D11*100</f>
        <v>#DIV/0!</v>
      </c>
    </row>
    <row r="12" spans="1:8" ht="12.75">
      <c r="A12" s="91" t="s">
        <v>26</v>
      </c>
      <c r="B12" s="96">
        <v>0</v>
      </c>
      <c r="C12" s="96">
        <v>0</v>
      </c>
      <c r="D12" s="97">
        <v>0</v>
      </c>
      <c r="E12" s="85"/>
      <c r="F12" s="20"/>
      <c r="G12" s="50"/>
      <c r="H12" s="21" t="e">
        <f t="shared" si="0"/>
        <v>#DIV/0!</v>
      </c>
    </row>
    <row r="13" spans="1:8" ht="12.75">
      <c r="A13" s="91" t="s">
        <v>27</v>
      </c>
      <c r="B13" s="96">
        <v>1</v>
      </c>
      <c r="C13" s="96">
        <v>15</v>
      </c>
      <c r="D13" s="97">
        <v>90</v>
      </c>
      <c r="E13" s="85"/>
      <c r="F13" s="20"/>
      <c r="G13" s="50"/>
      <c r="H13" s="21">
        <f t="shared" si="0"/>
        <v>0</v>
      </c>
    </row>
    <row r="14" spans="1:8" ht="12.75">
      <c r="A14" s="91" t="s">
        <v>28</v>
      </c>
      <c r="B14" s="96">
        <v>0</v>
      </c>
      <c r="C14" s="96">
        <v>0</v>
      </c>
      <c r="D14" s="97">
        <v>0</v>
      </c>
      <c r="E14" s="85"/>
      <c r="F14" s="20"/>
      <c r="G14" s="50"/>
      <c r="H14" s="21">
        <v>0</v>
      </c>
    </row>
    <row r="15" spans="1:8" ht="12.75">
      <c r="A15" s="91" t="s">
        <v>29</v>
      </c>
      <c r="B15" s="96">
        <v>0</v>
      </c>
      <c r="C15" s="96">
        <v>0</v>
      </c>
      <c r="D15" s="97">
        <v>0</v>
      </c>
      <c r="E15" s="85"/>
      <c r="F15" s="20"/>
      <c r="G15" s="50"/>
      <c r="H15" s="21" t="e">
        <f>G15/D15*100</f>
        <v>#DIV/0!</v>
      </c>
    </row>
    <row r="16" spans="1:8" ht="12.75">
      <c r="A16" s="91" t="s">
        <v>30</v>
      </c>
      <c r="B16" s="96">
        <v>0</v>
      </c>
      <c r="C16" s="96">
        <v>0</v>
      </c>
      <c r="D16" s="97">
        <v>0</v>
      </c>
      <c r="E16" s="85"/>
      <c r="F16" s="20"/>
      <c r="G16" s="50"/>
      <c r="H16" s="21" t="e">
        <f t="shared" si="0"/>
        <v>#DIV/0!</v>
      </c>
    </row>
    <row r="17" spans="1:8" ht="12.75">
      <c r="A17" s="91" t="s">
        <v>31</v>
      </c>
      <c r="B17" s="96">
        <v>0</v>
      </c>
      <c r="C17" s="96">
        <v>0</v>
      </c>
      <c r="D17" s="97">
        <v>0</v>
      </c>
      <c r="E17" s="85"/>
      <c r="F17" s="20"/>
      <c r="G17" s="50"/>
      <c r="H17" s="21">
        <v>0</v>
      </c>
    </row>
    <row r="18" spans="1:8" ht="12.75">
      <c r="A18" s="91" t="s">
        <v>32</v>
      </c>
      <c r="B18" s="96">
        <v>0</v>
      </c>
      <c r="C18" s="96">
        <v>0</v>
      </c>
      <c r="D18" s="97">
        <v>0</v>
      </c>
      <c r="E18" s="85"/>
      <c r="F18" s="20"/>
      <c r="G18" s="50"/>
      <c r="H18" s="21">
        <v>0</v>
      </c>
    </row>
    <row r="19" spans="1:8" ht="12.75">
      <c r="A19" s="91" t="s">
        <v>33</v>
      </c>
      <c r="B19" s="96"/>
      <c r="C19" s="96">
        <v>0</v>
      </c>
      <c r="D19" s="97">
        <v>0</v>
      </c>
      <c r="E19" s="85"/>
      <c r="F19" s="20"/>
      <c r="G19" s="50"/>
      <c r="H19" s="21">
        <v>0</v>
      </c>
    </row>
    <row r="20" spans="1:8" ht="12.75">
      <c r="A20" s="91" t="s">
        <v>34</v>
      </c>
      <c r="B20" s="96">
        <v>0</v>
      </c>
      <c r="C20" s="96">
        <v>0</v>
      </c>
      <c r="D20" s="97">
        <v>0</v>
      </c>
      <c r="E20" s="85"/>
      <c r="F20" s="20"/>
      <c r="G20" s="50"/>
      <c r="H20" s="21">
        <v>0</v>
      </c>
    </row>
    <row r="21" spans="1:8" ht="12.75">
      <c r="A21" s="91" t="s">
        <v>35</v>
      </c>
      <c r="B21" s="96">
        <v>0</v>
      </c>
      <c r="C21" s="96">
        <v>0</v>
      </c>
      <c r="D21" s="97">
        <v>0</v>
      </c>
      <c r="E21" s="85"/>
      <c r="F21" s="20"/>
      <c r="G21" s="50"/>
      <c r="H21" s="21">
        <v>0</v>
      </c>
    </row>
    <row r="22" spans="1:8" ht="12.75">
      <c r="A22" s="91" t="s">
        <v>36</v>
      </c>
      <c r="B22" s="96">
        <v>0</v>
      </c>
      <c r="C22" s="96">
        <v>0</v>
      </c>
      <c r="D22" s="97">
        <v>0</v>
      </c>
      <c r="E22" s="85"/>
      <c r="F22" s="20"/>
      <c r="G22" s="50"/>
      <c r="H22" s="21">
        <v>0</v>
      </c>
    </row>
    <row r="23" spans="1:8" ht="12.75">
      <c r="A23" s="91" t="s">
        <v>37</v>
      </c>
      <c r="B23" s="96">
        <v>5</v>
      </c>
      <c r="C23" s="96">
        <v>35</v>
      </c>
      <c r="D23" s="97">
        <v>122</v>
      </c>
      <c r="E23" s="85"/>
      <c r="F23" s="20"/>
      <c r="G23" s="50"/>
      <c r="H23" s="21">
        <f>G23/D23*100</f>
        <v>0</v>
      </c>
    </row>
    <row r="24" spans="1:8" ht="12.75">
      <c r="A24" s="91" t="s">
        <v>38</v>
      </c>
      <c r="B24" s="96">
        <v>0</v>
      </c>
      <c r="C24" s="96">
        <v>0</v>
      </c>
      <c r="D24" s="97">
        <v>0</v>
      </c>
      <c r="E24" s="85"/>
      <c r="F24" s="20"/>
      <c r="G24" s="50"/>
      <c r="H24" s="21">
        <v>0</v>
      </c>
    </row>
    <row r="25" spans="1:8" ht="12.75">
      <c r="A25" s="91" t="s">
        <v>39</v>
      </c>
      <c r="B25" s="96"/>
      <c r="C25" s="96"/>
      <c r="D25" s="97">
        <v>0</v>
      </c>
      <c r="E25" s="85"/>
      <c r="F25" s="20"/>
      <c r="G25" s="50"/>
      <c r="H25" s="21">
        <v>0</v>
      </c>
    </row>
    <row r="26" spans="1:8" ht="12.75">
      <c r="A26" s="91" t="s">
        <v>16</v>
      </c>
      <c r="B26" s="96">
        <v>0</v>
      </c>
      <c r="C26" s="96">
        <v>0</v>
      </c>
      <c r="D26" s="97">
        <v>0</v>
      </c>
      <c r="E26" s="85"/>
      <c r="F26" s="20"/>
      <c r="G26" s="50"/>
      <c r="H26" s="21" t="e">
        <f>G26/D26*100</f>
        <v>#DIV/0!</v>
      </c>
    </row>
    <row r="27" spans="1:8" ht="12.75">
      <c r="A27" s="91" t="s">
        <v>17</v>
      </c>
      <c r="B27" s="96"/>
      <c r="C27" s="96">
        <v>0</v>
      </c>
      <c r="D27" s="97">
        <v>0</v>
      </c>
      <c r="E27" s="85"/>
      <c r="F27" s="20"/>
      <c r="G27" s="50"/>
      <c r="H27" s="21" t="e">
        <f>G27/D27*100</f>
        <v>#DIV/0!</v>
      </c>
    </row>
    <row r="28" spans="1:8" ht="12.75">
      <c r="A28" s="92" t="s">
        <v>40</v>
      </c>
      <c r="B28" s="51">
        <f aca="true" t="shared" si="1" ref="B28:G28">SUM(B11:B27)</f>
        <v>6</v>
      </c>
      <c r="C28" s="51">
        <f t="shared" si="1"/>
        <v>50</v>
      </c>
      <c r="D28" s="51">
        <f t="shared" si="1"/>
        <v>212</v>
      </c>
      <c r="E28" s="88">
        <f t="shared" si="1"/>
        <v>0</v>
      </c>
      <c r="F28" s="24">
        <f t="shared" si="1"/>
        <v>0</v>
      </c>
      <c r="G28" s="51">
        <f t="shared" si="1"/>
        <v>0</v>
      </c>
      <c r="H28" s="25">
        <f>G28/D28*100</f>
        <v>0</v>
      </c>
    </row>
    <row r="29" spans="1:8" ht="12.75">
      <c r="A29" s="93" t="s">
        <v>22</v>
      </c>
      <c r="B29" s="96">
        <v>5</v>
      </c>
      <c r="C29" s="96">
        <v>17</v>
      </c>
      <c r="D29" s="96">
        <v>787.5</v>
      </c>
      <c r="E29" s="85"/>
      <c r="F29" s="20"/>
      <c r="G29" s="50"/>
      <c r="H29" s="21">
        <f>G29/D29*100</f>
        <v>0</v>
      </c>
    </row>
    <row r="30" spans="1:8" ht="12.75">
      <c r="A30" s="94" t="s">
        <v>41</v>
      </c>
      <c r="B30" s="51">
        <f aca="true" t="shared" si="2" ref="B30:G30">B29+B28</f>
        <v>11</v>
      </c>
      <c r="C30" s="51">
        <f t="shared" si="2"/>
        <v>67</v>
      </c>
      <c r="D30" s="51">
        <f t="shared" si="2"/>
        <v>999.5</v>
      </c>
      <c r="E30" s="88">
        <f t="shared" si="2"/>
        <v>0</v>
      </c>
      <c r="F30" s="24">
        <f t="shared" si="2"/>
        <v>0</v>
      </c>
      <c r="G30" s="51">
        <f t="shared" si="2"/>
        <v>0</v>
      </c>
      <c r="H30" s="25">
        <f>G30/D30*100</f>
        <v>0</v>
      </c>
    </row>
    <row r="31" spans="2:4" ht="12.75">
      <c r="B31" s="27"/>
      <c r="C31" s="27"/>
      <c r="D31" s="27"/>
    </row>
  </sheetData>
  <sheetProtection/>
  <mergeCells count="6">
    <mergeCell ref="B7:H7"/>
    <mergeCell ref="E8:H8"/>
    <mergeCell ref="A3:H3"/>
    <mergeCell ref="A5:H5"/>
    <mergeCell ref="A7:A9"/>
    <mergeCell ref="B8:D8"/>
  </mergeCells>
  <printOptions/>
  <pageMargins left="0.75" right="0.75" top="0.73" bottom="1" header="0.5" footer="0.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K31"/>
  <sheetViews>
    <sheetView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20.00390625" style="22" customWidth="1"/>
    <col min="2" max="2" width="14.8515625" style="22" customWidth="1"/>
    <col min="3" max="3" width="16.7109375" style="22" customWidth="1"/>
    <col min="4" max="4" width="19.140625" style="22" customWidth="1"/>
    <col min="5" max="5" width="13.28125" style="22" customWidth="1"/>
    <col min="6" max="6" width="14.28125" style="22" customWidth="1"/>
    <col min="7" max="7" width="14.140625" style="22" customWidth="1"/>
    <col min="8" max="8" width="12.7109375" style="22" customWidth="1"/>
    <col min="9" max="16384" width="9.140625" style="22" customWidth="1"/>
  </cols>
  <sheetData>
    <row r="2" spans="1:8" ht="15.75">
      <c r="A2" s="32"/>
      <c r="B2" s="32"/>
      <c r="C2" s="32"/>
      <c r="D2" s="33" t="s">
        <v>43</v>
      </c>
      <c r="E2" s="32"/>
      <c r="F2" s="32"/>
      <c r="G2" s="32"/>
      <c r="H2" s="32"/>
    </row>
    <row r="3" spans="1:11" ht="39" customHeight="1">
      <c r="A3" s="184" t="s">
        <v>55</v>
      </c>
      <c r="B3" s="184"/>
      <c r="C3" s="184"/>
      <c r="D3" s="184"/>
      <c r="E3" s="184"/>
      <c r="F3" s="184"/>
      <c r="G3" s="184"/>
      <c r="H3" s="184"/>
      <c r="I3" s="42"/>
      <c r="J3" s="42"/>
      <c r="K3" s="42"/>
    </row>
    <row r="5" spans="1:10" ht="19.5" customHeight="1">
      <c r="A5" s="175" t="s">
        <v>0</v>
      </c>
      <c r="B5" s="175"/>
      <c r="C5" s="175"/>
      <c r="D5" s="175"/>
      <c r="E5" s="175"/>
      <c r="F5" s="175"/>
      <c r="G5" s="175"/>
      <c r="H5" s="175"/>
      <c r="I5" s="43"/>
      <c r="J5" s="43"/>
    </row>
    <row r="6" ht="15">
      <c r="B6" s="44"/>
    </row>
    <row r="8" spans="1:6" ht="12.75">
      <c r="A8" s="183" t="s">
        <v>87</v>
      </c>
      <c r="B8" s="180" t="s">
        <v>0</v>
      </c>
      <c r="C8" s="181"/>
      <c r="D8" s="181"/>
      <c r="E8" s="181"/>
      <c r="F8" s="182"/>
    </row>
    <row r="9" spans="1:6" ht="12.75">
      <c r="A9" s="185"/>
      <c r="B9" s="186" t="s">
        <v>60</v>
      </c>
      <c r="C9" s="186"/>
      <c r="D9" s="183" t="s">
        <v>64</v>
      </c>
      <c r="E9" s="183"/>
      <c r="F9" s="183"/>
    </row>
    <row r="10" spans="1:6" ht="38.25">
      <c r="A10" s="185"/>
      <c r="B10" s="34" t="s">
        <v>88</v>
      </c>
      <c r="C10" s="34" t="s">
        <v>42</v>
      </c>
      <c r="D10" s="34" t="s">
        <v>15</v>
      </c>
      <c r="E10" s="34" t="s">
        <v>9</v>
      </c>
      <c r="F10" s="35" t="s">
        <v>23</v>
      </c>
    </row>
    <row r="11" spans="1:6" ht="12.75">
      <c r="A11" s="36">
        <v>1</v>
      </c>
      <c r="B11" s="36">
        <v>2</v>
      </c>
      <c r="C11" s="10">
        <v>5</v>
      </c>
      <c r="D11" s="10">
        <v>7</v>
      </c>
      <c r="E11" s="10">
        <v>8</v>
      </c>
      <c r="F11" s="45">
        <v>9</v>
      </c>
    </row>
    <row r="12" spans="1:6" ht="12.75">
      <c r="A12" s="49" t="s">
        <v>25</v>
      </c>
      <c r="B12" s="96">
        <v>0</v>
      </c>
      <c r="C12" s="96">
        <v>0</v>
      </c>
      <c r="D12" s="20"/>
      <c r="E12" s="50"/>
      <c r="F12" s="21"/>
    </row>
    <row r="13" spans="1:6" ht="12.75">
      <c r="A13" s="49" t="s">
        <v>26</v>
      </c>
      <c r="B13" s="96">
        <v>0</v>
      </c>
      <c r="C13" s="96">
        <v>0</v>
      </c>
      <c r="D13" s="20"/>
      <c r="E13" s="50"/>
      <c r="F13" s="21"/>
    </row>
    <row r="14" spans="1:6" ht="12.75">
      <c r="A14" s="49" t="s">
        <v>27</v>
      </c>
      <c r="B14" s="96">
        <v>0</v>
      </c>
      <c r="C14" s="96">
        <v>0</v>
      </c>
      <c r="D14" s="20"/>
      <c r="E14" s="50"/>
      <c r="F14" s="21"/>
    </row>
    <row r="15" spans="1:6" ht="12.75">
      <c r="A15" s="49" t="s">
        <v>28</v>
      </c>
      <c r="B15" s="96">
        <v>0</v>
      </c>
      <c r="C15" s="96">
        <v>0</v>
      </c>
      <c r="D15" s="20"/>
      <c r="E15" s="50"/>
      <c r="F15" s="21"/>
    </row>
    <row r="16" spans="1:6" ht="12.75">
      <c r="A16" s="49" t="s">
        <v>29</v>
      </c>
      <c r="B16" s="96">
        <v>0</v>
      </c>
      <c r="C16" s="96">
        <v>0</v>
      </c>
      <c r="D16" s="20"/>
      <c r="E16" s="50"/>
      <c r="F16" s="21"/>
    </row>
    <row r="17" spans="1:6" ht="12.75">
      <c r="A17" s="49" t="s">
        <v>30</v>
      </c>
      <c r="B17" s="96">
        <v>0</v>
      </c>
      <c r="C17" s="96">
        <v>0</v>
      </c>
      <c r="D17" s="20"/>
      <c r="E17" s="50"/>
      <c r="F17" s="21"/>
    </row>
    <row r="18" spans="1:6" ht="12.75">
      <c r="A18" s="49" t="s">
        <v>31</v>
      </c>
      <c r="B18" s="96">
        <v>0</v>
      </c>
      <c r="C18" s="96">
        <v>0</v>
      </c>
      <c r="D18" s="20"/>
      <c r="E18" s="50"/>
      <c r="F18" s="21"/>
    </row>
    <row r="19" spans="1:6" ht="12.75">
      <c r="A19" s="49" t="s">
        <v>32</v>
      </c>
      <c r="B19" s="96">
        <v>0</v>
      </c>
      <c r="C19" s="96">
        <v>0</v>
      </c>
      <c r="D19" s="20"/>
      <c r="E19" s="50"/>
      <c r="F19" s="21"/>
    </row>
    <row r="20" spans="1:6" ht="12.75">
      <c r="A20" s="49" t="s">
        <v>33</v>
      </c>
      <c r="B20" s="96"/>
      <c r="C20" s="96"/>
      <c r="D20" s="20"/>
      <c r="E20" s="50"/>
      <c r="F20" s="21"/>
    </row>
    <row r="21" spans="1:6" ht="12.75">
      <c r="A21" s="49" t="s">
        <v>34</v>
      </c>
      <c r="B21" s="96">
        <v>0</v>
      </c>
      <c r="C21" s="96">
        <v>0</v>
      </c>
      <c r="D21" s="20"/>
      <c r="E21" s="50"/>
      <c r="F21" s="21"/>
    </row>
    <row r="22" spans="1:6" ht="12.75">
      <c r="A22" s="49" t="s">
        <v>35</v>
      </c>
      <c r="B22" s="96">
        <v>0</v>
      </c>
      <c r="C22" s="96">
        <v>0</v>
      </c>
      <c r="D22" s="20"/>
      <c r="E22" s="50"/>
      <c r="F22" s="21"/>
    </row>
    <row r="23" spans="1:6" ht="12.75">
      <c r="A23" s="49" t="s">
        <v>36</v>
      </c>
      <c r="B23" s="96">
        <v>0</v>
      </c>
      <c r="C23" s="96">
        <v>0</v>
      </c>
      <c r="D23" s="20"/>
      <c r="E23" s="50"/>
      <c r="F23" s="21"/>
    </row>
    <row r="24" spans="1:6" ht="12.75">
      <c r="A24" s="49" t="s">
        <v>37</v>
      </c>
      <c r="B24" s="96">
        <v>17</v>
      </c>
      <c r="C24" s="96">
        <v>94</v>
      </c>
      <c r="D24" s="20"/>
      <c r="E24" s="50"/>
      <c r="F24" s="21"/>
    </row>
    <row r="25" spans="1:6" ht="12.75">
      <c r="A25" s="49" t="s">
        <v>38</v>
      </c>
      <c r="B25" s="96">
        <v>0</v>
      </c>
      <c r="C25" s="96">
        <v>0</v>
      </c>
      <c r="D25" s="20"/>
      <c r="E25" s="50"/>
      <c r="F25" s="21"/>
    </row>
    <row r="26" spans="1:6" ht="12.75">
      <c r="A26" s="49" t="s">
        <v>39</v>
      </c>
      <c r="B26" s="96"/>
      <c r="C26" s="96"/>
      <c r="D26" s="20"/>
      <c r="E26" s="50"/>
      <c r="F26" s="21"/>
    </row>
    <row r="27" spans="1:6" ht="12.75">
      <c r="A27" s="49" t="s">
        <v>16</v>
      </c>
      <c r="B27" s="96">
        <v>0</v>
      </c>
      <c r="C27" s="96">
        <v>0</v>
      </c>
      <c r="D27" s="20"/>
      <c r="E27" s="50"/>
      <c r="F27" s="21"/>
    </row>
    <row r="28" spans="1:6" ht="12.75">
      <c r="A28" s="49" t="s">
        <v>17</v>
      </c>
      <c r="B28" s="96">
        <v>0</v>
      </c>
      <c r="C28" s="96">
        <v>0</v>
      </c>
      <c r="D28" s="20"/>
      <c r="E28" s="50"/>
      <c r="F28" s="21"/>
    </row>
    <row r="29" spans="1:6" ht="12.75">
      <c r="A29" s="23" t="s">
        <v>40</v>
      </c>
      <c r="B29" s="51">
        <f>SUM(B12:B28)</f>
        <v>17</v>
      </c>
      <c r="C29" s="51">
        <f>SUM(C12:C28)</f>
        <v>94</v>
      </c>
      <c r="D29" s="51">
        <f>SUM(D12:D28)</f>
        <v>0</v>
      </c>
      <c r="E29" s="51">
        <f>SUM(E12:E28)</f>
        <v>0</v>
      </c>
      <c r="F29" s="25">
        <f>E29/C29*100</f>
        <v>0</v>
      </c>
    </row>
    <row r="30" spans="1:6" ht="12.75">
      <c r="A30" s="27" t="s">
        <v>22</v>
      </c>
      <c r="B30" s="96">
        <v>30</v>
      </c>
      <c r="C30" s="96">
        <v>225</v>
      </c>
      <c r="D30" s="24"/>
      <c r="E30" s="51"/>
      <c r="F30" s="27"/>
    </row>
    <row r="31" spans="1:6" ht="12.75">
      <c r="A31" s="28" t="s">
        <v>41</v>
      </c>
      <c r="B31" s="55">
        <f>B29+B30</f>
        <v>47</v>
      </c>
      <c r="C31" s="55">
        <f>C29+C30</f>
        <v>319</v>
      </c>
      <c r="D31" s="55">
        <f>D29+D30</f>
        <v>0</v>
      </c>
      <c r="E31" s="55">
        <f>E29+E30</f>
        <v>0</v>
      </c>
      <c r="F31" s="27"/>
    </row>
  </sheetData>
  <sheetProtection/>
  <mergeCells count="6">
    <mergeCell ref="A3:H3"/>
    <mergeCell ref="A5:H5"/>
    <mergeCell ref="A8:A10"/>
    <mergeCell ref="B8:F8"/>
    <mergeCell ref="B9:C9"/>
    <mergeCell ref="D9:F9"/>
  </mergeCells>
  <printOptions/>
  <pageMargins left="0.75" right="0.75" top="0.73" bottom="1" header="0.5" footer="0.5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I30"/>
  <sheetViews>
    <sheetView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20.00390625" style="22" customWidth="1"/>
    <col min="2" max="2" width="14.8515625" style="22" customWidth="1"/>
    <col min="3" max="3" width="19.140625" style="22" customWidth="1"/>
    <col min="4" max="4" width="14.28125" style="22" customWidth="1"/>
    <col min="5" max="5" width="18.00390625" style="22" customWidth="1"/>
    <col min="6" max="6" width="12.7109375" style="22" customWidth="1"/>
    <col min="7" max="16384" width="9.140625" style="22" customWidth="1"/>
  </cols>
  <sheetData>
    <row r="2" spans="1:6" ht="15.75">
      <c r="A2" s="32"/>
      <c r="B2" s="32"/>
      <c r="C2" s="33" t="s">
        <v>43</v>
      </c>
      <c r="D2" s="32"/>
      <c r="E2" s="32"/>
      <c r="F2" s="32"/>
    </row>
    <row r="3" spans="1:9" ht="39" customHeight="1">
      <c r="A3" s="184" t="s">
        <v>55</v>
      </c>
      <c r="B3" s="184"/>
      <c r="C3" s="184"/>
      <c r="D3" s="184"/>
      <c r="E3" s="184"/>
      <c r="F3" s="184"/>
      <c r="G3" s="42"/>
      <c r="H3" s="42"/>
      <c r="I3" s="42"/>
    </row>
    <row r="5" spans="1:8" ht="19.5" customHeight="1">
      <c r="A5" s="175" t="s">
        <v>4</v>
      </c>
      <c r="B5" s="175"/>
      <c r="C5" s="175"/>
      <c r="D5" s="175"/>
      <c r="E5" s="175"/>
      <c r="F5" s="175"/>
      <c r="G5" s="43"/>
      <c r="H5" s="43"/>
    </row>
    <row r="6" ht="15">
      <c r="B6" s="44"/>
    </row>
    <row r="7" spans="1:6" ht="12.75">
      <c r="A7" s="183" t="s">
        <v>87</v>
      </c>
      <c r="B7" s="180" t="s">
        <v>4</v>
      </c>
      <c r="C7" s="181"/>
      <c r="D7" s="181"/>
      <c r="E7" s="181"/>
      <c r="F7" s="182"/>
    </row>
    <row r="8" spans="1:6" ht="12.75" customHeight="1">
      <c r="A8" s="185"/>
      <c r="B8" s="186" t="s">
        <v>60</v>
      </c>
      <c r="C8" s="186"/>
      <c r="D8" s="183" t="s">
        <v>64</v>
      </c>
      <c r="E8" s="183"/>
      <c r="F8" s="183"/>
    </row>
    <row r="9" spans="1:6" ht="38.25">
      <c r="A9" s="185"/>
      <c r="B9" s="34" t="s">
        <v>88</v>
      </c>
      <c r="C9" s="34" t="s">
        <v>42</v>
      </c>
      <c r="D9" s="34" t="s">
        <v>15</v>
      </c>
      <c r="E9" s="34" t="s">
        <v>9</v>
      </c>
      <c r="F9" s="35" t="s">
        <v>23</v>
      </c>
    </row>
    <row r="10" spans="1:8" ht="12.75">
      <c r="A10" s="36">
        <v>1</v>
      </c>
      <c r="B10" s="36">
        <v>2</v>
      </c>
      <c r="C10" s="10">
        <v>5</v>
      </c>
      <c r="D10" s="10">
        <v>7</v>
      </c>
      <c r="E10" s="10">
        <v>8</v>
      </c>
      <c r="F10" s="45">
        <v>9</v>
      </c>
      <c r="G10" s="46"/>
      <c r="H10" s="37"/>
    </row>
    <row r="11" spans="1:6" ht="12.75">
      <c r="A11" s="49" t="s">
        <v>25</v>
      </c>
      <c r="B11" s="86">
        <v>0</v>
      </c>
      <c r="C11" s="86">
        <v>0</v>
      </c>
      <c r="D11" s="85"/>
      <c r="E11" s="50"/>
      <c r="F11" s="21"/>
    </row>
    <row r="12" spans="1:6" ht="12.75">
      <c r="A12" s="49" t="s">
        <v>26</v>
      </c>
      <c r="B12" s="86">
        <v>0</v>
      </c>
      <c r="C12" s="86">
        <v>0</v>
      </c>
      <c r="D12" s="85"/>
      <c r="E12" s="50"/>
      <c r="F12" s="21"/>
    </row>
    <row r="13" spans="1:6" ht="12.75">
      <c r="A13" s="49" t="s">
        <v>27</v>
      </c>
      <c r="B13" s="86">
        <v>0</v>
      </c>
      <c r="C13" s="86">
        <v>0</v>
      </c>
      <c r="D13" s="85"/>
      <c r="E13" s="50"/>
      <c r="F13" s="21"/>
    </row>
    <row r="14" spans="1:6" ht="12.75">
      <c r="A14" s="49" t="s">
        <v>28</v>
      </c>
      <c r="B14" s="86">
        <v>0</v>
      </c>
      <c r="C14" s="86">
        <v>0</v>
      </c>
      <c r="D14" s="85"/>
      <c r="E14" s="50"/>
      <c r="F14" s="21"/>
    </row>
    <row r="15" spans="1:6" ht="12.75">
      <c r="A15" s="49" t="s">
        <v>29</v>
      </c>
      <c r="B15" s="86">
        <v>53</v>
      </c>
      <c r="C15" s="86">
        <v>80</v>
      </c>
      <c r="D15" s="85"/>
      <c r="E15" s="50"/>
      <c r="F15" s="21"/>
    </row>
    <row r="16" spans="1:6" ht="12.75">
      <c r="A16" s="49" t="s">
        <v>30</v>
      </c>
      <c r="B16" s="86">
        <v>0</v>
      </c>
      <c r="C16" s="86">
        <v>0</v>
      </c>
      <c r="D16" s="85"/>
      <c r="E16" s="50"/>
      <c r="F16" s="21"/>
    </row>
    <row r="17" spans="1:6" ht="12.75">
      <c r="A17" s="49" t="s">
        <v>31</v>
      </c>
      <c r="B17" s="86">
        <v>0</v>
      </c>
      <c r="C17" s="86">
        <v>0</v>
      </c>
      <c r="D17" s="85"/>
      <c r="E17" s="50"/>
      <c r="F17" s="21"/>
    </row>
    <row r="18" spans="1:6" ht="12.75">
      <c r="A18" s="49" t="s">
        <v>32</v>
      </c>
      <c r="B18" s="86">
        <v>169</v>
      </c>
      <c r="C18" s="86">
        <v>250</v>
      </c>
      <c r="D18" s="85"/>
      <c r="E18" s="50"/>
      <c r="F18" s="21"/>
    </row>
    <row r="19" spans="1:6" ht="12.75">
      <c r="A19" s="49" t="s">
        <v>33</v>
      </c>
      <c r="B19" s="86"/>
      <c r="C19" s="86"/>
      <c r="D19" s="85"/>
      <c r="E19" s="50"/>
      <c r="F19" s="21"/>
    </row>
    <row r="20" spans="1:6" ht="12.75">
      <c r="A20" s="49" t="s">
        <v>34</v>
      </c>
      <c r="B20" s="86">
        <v>0</v>
      </c>
      <c r="C20" s="86">
        <v>0</v>
      </c>
      <c r="D20" s="85"/>
      <c r="E20" s="50"/>
      <c r="F20" s="21"/>
    </row>
    <row r="21" spans="1:6" ht="12.75">
      <c r="A21" s="49" t="s">
        <v>35</v>
      </c>
      <c r="B21" s="86">
        <v>69</v>
      </c>
      <c r="C21" s="86">
        <v>257</v>
      </c>
      <c r="D21" s="85"/>
      <c r="E21" s="50"/>
      <c r="F21" s="21"/>
    </row>
    <row r="22" spans="1:6" ht="12.75">
      <c r="A22" s="49" t="s">
        <v>36</v>
      </c>
      <c r="B22" s="86">
        <v>0</v>
      </c>
      <c r="C22" s="86">
        <v>0</v>
      </c>
      <c r="D22" s="85"/>
      <c r="E22" s="50"/>
      <c r="F22" s="21"/>
    </row>
    <row r="23" spans="1:6" ht="12.75">
      <c r="A23" s="49" t="s">
        <v>37</v>
      </c>
      <c r="B23" s="86">
        <v>104</v>
      </c>
      <c r="C23" s="86">
        <v>113</v>
      </c>
      <c r="D23" s="85"/>
      <c r="E23" s="50"/>
      <c r="F23" s="21"/>
    </row>
    <row r="24" spans="1:6" ht="12.75">
      <c r="A24" s="49" t="s">
        <v>38</v>
      </c>
      <c r="B24" s="86">
        <v>0</v>
      </c>
      <c r="C24" s="86">
        <v>0</v>
      </c>
      <c r="D24" s="85"/>
      <c r="E24" s="50"/>
      <c r="F24" s="21"/>
    </row>
    <row r="25" spans="1:6" ht="12.75">
      <c r="A25" s="49" t="s">
        <v>39</v>
      </c>
      <c r="B25" s="86"/>
      <c r="C25" s="86"/>
      <c r="D25" s="85"/>
      <c r="E25" s="50"/>
      <c r="F25" s="21"/>
    </row>
    <row r="26" spans="1:6" ht="12.75">
      <c r="A26" s="49" t="s">
        <v>16</v>
      </c>
      <c r="B26" s="86">
        <v>0</v>
      </c>
      <c r="C26" s="86">
        <v>0</v>
      </c>
      <c r="D26" s="85"/>
      <c r="E26" s="50"/>
      <c r="F26" s="21"/>
    </row>
    <row r="27" spans="1:6" ht="12.75">
      <c r="A27" s="49" t="s">
        <v>17</v>
      </c>
      <c r="B27" s="86">
        <v>0</v>
      </c>
      <c r="C27" s="86">
        <v>0</v>
      </c>
      <c r="D27" s="85"/>
      <c r="E27" s="50"/>
      <c r="F27" s="21"/>
    </row>
    <row r="28" spans="1:6" ht="12.75">
      <c r="A28" s="23" t="s">
        <v>40</v>
      </c>
      <c r="B28" s="51">
        <f>SUM(B11:B27)</f>
        <v>395</v>
      </c>
      <c r="C28" s="51">
        <f>SUM(C11:C27)</f>
        <v>700</v>
      </c>
      <c r="D28" s="87">
        <f>SUM(D11:D27)</f>
        <v>0</v>
      </c>
      <c r="E28" s="51">
        <f>SUM(E11:E27)</f>
        <v>0</v>
      </c>
      <c r="F28" s="25">
        <f>E28/C28*100</f>
        <v>0</v>
      </c>
    </row>
    <row r="29" spans="1:6" ht="12.75">
      <c r="A29" s="27" t="s">
        <v>22</v>
      </c>
      <c r="B29" s="86">
        <v>201</v>
      </c>
      <c r="C29" s="86">
        <v>421</v>
      </c>
      <c r="D29" s="88"/>
      <c r="E29" s="51"/>
      <c r="F29" s="27"/>
    </row>
    <row r="30" spans="1:6" ht="12.75">
      <c r="A30" s="28" t="s">
        <v>41</v>
      </c>
      <c r="B30" s="55">
        <f>B28+B29</f>
        <v>596</v>
      </c>
      <c r="C30" s="55">
        <f>C28+C29</f>
        <v>1121</v>
      </c>
      <c r="D30" s="89">
        <f>D28+D29</f>
        <v>0</v>
      </c>
      <c r="E30" s="55">
        <f>E28+E29</f>
        <v>0</v>
      </c>
      <c r="F30" s="27"/>
    </row>
  </sheetData>
  <sheetProtection/>
  <mergeCells count="6">
    <mergeCell ref="A3:F3"/>
    <mergeCell ref="A5:F5"/>
    <mergeCell ref="A7:A9"/>
    <mergeCell ref="B7:F7"/>
    <mergeCell ref="B8:C8"/>
    <mergeCell ref="D8:F8"/>
  </mergeCells>
  <printOptions/>
  <pageMargins left="0.75" right="0.75" top="0.58" bottom="1" header="0.5" footer="0.5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20.00390625" style="22" customWidth="1"/>
    <col min="2" max="2" width="14.8515625" style="22" customWidth="1"/>
    <col min="3" max="3" width="16.7109375" style="22" customWidth="1"/>
    <col min="4" max="4" width="19.140625" style="22" customWidth="1"/>
    <col min="5" max="5" width="13.28125" style="22" customWidth="1"/>
    <col min="6" max="6" width="14.28125" style="22" customWidth="1"/>
    <col min="7" max="7" width="14.140625" style="22" customWidth="1"/>
    <col min="8" max="8" width="12.7109375" style="22" customWidth="1"/>
    <col min="9" max="16384" width="9.140625" style="22" customWidth="1"/>
  </cols>
  <sheetData>
    <row r="2" spans="1:8" ht="15.75">
      <c r="A2" s="32"/>
      <c r="B2" s="32"/>
      <c r="C2" s="32"/>
      <c r="D2" s="33" t="s">
        <v>43</v>
      </c>
      <c r="E2" s="32"/>
      <c r="F2" s="32"/>
      <c r="G2" s="32"/>
      <c r="H2" s="32"/>
    </row>
    <row r="3" spans="1:11" ht="39" customHeight="1">
      <c r="A3" s="184" t="s">
        <v>55</v>
      </c>
      <c r="B3" s="184"/>
      <c r="C3" s="184"/>
      <c r="D3" s="184"/>
      <c r="E3" s="184"/>
      <c r="F3" s="184"/>
      <c r="G3" s="184"/>
      <c r="H3" s="184"/>
      <c r="I3" s="42"/>
      <c r="J3" s="42"/>
      <c r="K3" s="42"/>
    </row>
    <row r="5" spans="1:10" ht="19.5" customHeight="1">
      <c r="A5" s="175" t="s">
        <v>1</v>
      </c>
      <c r="B5" s="175"/>
      <c r="C5" s="175"/>
      <c r="D5" s="175"/>
      <c r="E5" s="175"/>
      <c r="F5" s="175"/>
      <c r="G5" s="175"/>
      <c r="H5" s="175"/>
      <c r="I5" s="43"/>
      <c r="J5" s="43"/>
    </row>
    <row r="6" ht="15">
      <c r="B6" s="44"/>
    </row>
    <row r="7" spans="1:8" ht="12.75">
      <c r="A7" s="183" t="s">
        <v>10</v>
      </c>
      <c r="B7" s="180" t="s">
        <v>44</v>
      </c>
      <c r="C7" s="181"/>
      <c r="D7" s="181"/>
      <c r="E7" s="181"/>
      <c r="F7" s="181"/>
      <c r="G7" s="181"/>
      <c r="H7" s="182"/>
    </row>
    <row r="8" spans="1:8" ht="12.75" customHeight="1">
      <c r="A8" s="185"/>
      <c r="B8" s="186" t="s">
        <v>60</v>
      </c>
      <c r="C8" s="186"/>
      <c r="D8" s="186"/>
      <c r="E8" s="183" t="s">
        <v>61</v>
      </c>
      <c r="F8" s="183"/>
      <c r="G8" s="183"/>
      <c r="H8" s="183"/>
    </row>
    <row r="9" spans="1:8" ht="38.25">
      <c r="A9" s="185"/>
      <c r="B9" s="34" t="s">
        <v>20</v>
      </c>
      <c r="C9" s="34" t="s">
        <v>3</v>
      </c>
      <c r="D9" s="34" t="s">
        <v>42</v>
      </c>
      <c r="E9" s="34" t="s">
        <v>20</v>
      </c>
      <c r="F9" s="34" t="s">
        <v>15</v>
      </c>
      <c r="G9" s="34" t="s">
        <v>9</v>
      </c>
      <c r="H9" s="35" t="s">
        <v>23</v>
      </c>
    </row>
    <row r="10" spans="1:10" ht="12.75">
      <c r="A10" s="36">
        <v>1</v>
      </c>
      <c r="B10" s="36">
        <v>2</v>
      </c>
      <c r="C10" s="10">
        <v>4</v>
      </c>
      <c r="D10" s="10">
        <v>5</v>
      </c>
      <c r="E10" s="10">
        <v>6</v>
      </c>
      <c r="F10" s="10">
        <v>7</v>
      </c>
      <c r="G10" s="10">
        <v>8</v>
      </c>
      <c r="H10" s="45">
        <v>9</v>
      </c>
      <c r="I10" s="46"/>
      <c r="J10" s="37"/>
    </row>
    <row r="11" spans="1:8" ht="12.75">
      <c r="A11" s="49" t="s">
        <v>25</v>
      </c>
      <c r="B11" s="96">
        <v>0</v>
      </c>
      <c r="C11" s="96">
        <v>0</v>
      </c>
      <c r="D11" s="96">
        <v>0</v>
      </c>
      <c r="E11" s="85"/>
      <c r="F11" s="20"/>
      <c r="G11" s="50"/>
      <c r="H11" s="21" t="e">
        <f>G11/D11*100</f>
        <v>#DIV/0!</v>
      </c>
    </row>
    <row r="12" spans="1:8" ht="12.75">
      <c r="A12" s="49" t="s">
        <v>26</v>
      </c>
      <c r="B12" s="96">
        <v>0</v>
      </c>
      <c r="C12" s="96">
        <v>0</v>
      </c>
      <c r="D12" s="96">
        <v>0</v>
      </c>
      <c r="E12" s="85"/>
      <c r="F12" s="20"/>
      <c r="G12" s="50"/>
      <c r="H12" s="21" t="e">
        <f aca="true" t="shared" si="0" ref="H12:H27">G12/D12*100</f>
        <v>#DIV/0!</v>
      </c>
    </row>
    <row r="13" spans="1:8" ht="12.75">
      <c r="A13" s="49" t="s">
        <v>27</v>
      </c>
      <c r="B13" s="96">
        <v>9</v>
      </c>
      <c r="C13" s="96">
        <v>18</v>
      </c>
      <c r="D13" s="96">
        <v>250</v>
      </c>
      <c r="E13" s="85"/>
      <c r="F13" s="20"/>
      <c r="G13" s="50"/>
      <c r="H13" s="21">
        <f t="shared" si="0"/>
        <v>0</v>
      </c>
    </row>
    <row r="14" spans="1:8" ht="12.75">
      <c r="A14" s="49" t="s">
        <v>28</v>
      </c>
      <c r="B14" s="96">
        <v>0</v>
      </c>
      <c r="C14" s="96">
        <v>0</v>
      </c>
      <c r="D14" s="96">
        <v>0</v>
      </c>
      <c r="E14" s="85"/>
      <c r="F14" s="20"/>
      <c r="G14" s="50"/>
      <c r="H14" s="21" t="e">
        <f t="shared" si="0"/>
        <v>#DIV/0!</v>
      </c>
    </row>
    <row r="15" spans="1:8" ht="12.75">
      <c r="A15" s="49" t="s">
        <v>29</v>
      </c>
      <c r="B15" s="96">
        <v>2</v>
      </c>
      <c r="C15" s="96">
        <v>10</v>
      </c>
      <c r="D15" s="96">
        <v>170</v>
      </c>
      <c r="E15" s="85"/>
      <c r="F15" s="20"/>
      <c r="G15" s="50"/>
      <c r="H15" s="53">
        <f>G15/D15*100</f>
        <v>0</v>
      </c>
    </row>
    <row r="16" spans="1:8" ht="12.75">
      <c r="A16" s="49" t="s">
        <v>30</v>
      </c>
      <c r="B16" s="96">
        <v>14</v>
      </c>
      <c r="C16" s="96">
        <v>37</v>
      </c>
      <c r="D16" s="96">
        <v>543</v>
      </c>
      <c r="E16" s="85"/>
      <c r="F16" s="20"/>
      <c r="G16" s="50"/>
      <c r="H16" s="53">
        <f t="shared" si="0"/>
        <v>0</v>
      </c>
    </row>
    <row r="17" spans="1:8" ht="12.75">
      <c r="A17" s="49" t="s">
        <v>31</v>
      </c>
      <c r="B17" s="96">
        <v>0</v>
      </c>
      <c r="C17" s="96">
        <v>0</v>
      </c>
      <c r="D17" s="96">
        <v>0</v>
      </c>
      <c r="E17" s="85"/>
      <c r="F17" s="20"/>
      <c r="G17" s="50"/>
      <c r="H17" s="53" t="e">
        <f t="shared" si="0"/>
        <v>#DIV/0!</v>
      </c>
    </row>
    <row r="18" spans="1:8" ht="12.75">
      <c r="A18" s="49" t="s">
        <v>32</v>
      </c>
      <c r="B18" s="96">
        <v>11</v>
      </c>
      <c r="C18" s="96">
        <v>37</v>
      </c>
      <c r="D18" s="96">
        <v>1000</v>
      </c>
      <c r="E18" s="85"/>
      <c r="F18" s="20"/>
      <c r="G18" s="50"/>
      <c r="H18" s="53">
        <f t="shared" si="0"/>
        <v>0</v>
      </c>
    </row>
    <row r="19" spans="1:8" ht="12.75">
      <c r="A19" s="49" t="s">
        <v>33</v>
      </c>
      <c r="B19" s="96">
        <v>3</v>
      </c>
      <c r="C19" s="96">
        <v>20</v>
      </c>
      <c r="D19" s="96">
        <v>247.5</v>
      </c>
      <c r="E19" s="85"/>
      <c r="F19" s="20"/>
      <c r="G19" s="50"/>
      <c r="H19" s="53">
        <f t="shared" si="0"/>
        <v>0</v>
      </c>
    </row>
    <row r="20" spans="1:8" ht="12.75">
      <c r="A20" s="49" t="s">
        <v>34</v>
      </c>
      <c r="B20" s="96">
        <v>8</v>
      </c>
      <c r="C20" s="96">
        <v>12</v>
      </c>
      <c r="D20" s="96">
        <v>200</v>
      </c>
      <c r="E20" s="85"/>
      <c r="F20" s="20"/>
      <c r="G20" s="50"/>
      <c r="H20" s="53">
        <f t="shared" si="0"/>
        <v>0</v>
      </c>
    </row>
    <row r="21" spans="1:8" ht="12.75">
      <c r="A21" s="49" t="s">
        <v>35</v>
      </c>
      <c r="B21" s="96">
        <v>9</v>
      </c>
      <c r="C21" s="96">
        <v>35</v>
      </c>
      <c r="D21" s="96">
        <v>409.2</v>
      </c>
      <c r="E21" s="85"/>
      <c r="F21" s="20"/>
      <c r="G21" s="50"/>
      <c r="H21" s="53">
        <f>G21/D21*100</f>
        <v>0</v>
      </c>
    </row>
    <row r="22" spans="1:8" ht="12.75">
      <c r="A22" s="49" t="s">
        <v>36</v>
      </c>
      <c r="B22" s="96">
        <v>0</v>
      </c>
      <c r="C22" s="96">
        <v>0</v>
      </c>
      <c r="D22" s="96">
        <v>0</v>
      </c>
      <c r="E22" s="85"/>
      <c r="F22" s="20"/>
      <c r="G22" s="50"/>
      <c r="H22" s="53" t="e">
        <f>G22/D22*100</f>
        <v>#DIV/0!</v>
      </c>
    </row>
    <row r="23" spans="1:8" ht="12.75">
      <c r="A23" s="49" t="s">
        <v>37</v>
      </c>
      <c r="B23" s="96">
        <v>11</v>
      </c>
      <c r="C23" s="96">
        <v>36</v>
      </c>
      <c r="D23" s="96">
        <v>767</v>
      </c>
      <c r="E23" s="85"/>
      <c r="F23" s="20"/>
      <c r="G23" s="50"/>
      <c r="H23" s="53">
        <f>G23/D23*100</f>
        <v>0</v>
      </c>
    </row>
    <row r="24" spans="1:8" ht="12.75">
      <c r="A24" s="49" t="s">
        <v>38</v>
      </c>
      <c r="B24" s="96">
        <v>0</v>
      </c>
      <c r="C24" s="96">
        <v>0</v>
      </c>
      <c r="D24" s="96">
        <v>0</v>
      </c>
      <c r="E24" s="85"/>
      <c r="F24" s="20"/>
      <c r="G24" s="50"/>
      <c r="H24" s="53" t="e">
        <f t="shared" si="0"/>
        <v>#DIV/0!</v>
      </c>
    </row>
    <row r="25" spans="1:8" ht="12.75">
      <c r="A25" s="49" t="s">
        <v>39</v>
      </c>
      <c r="B25" s="96">
        <v>25</v>
      </c>
      <c r="C25" s="96">
        <v>116</v>
      </c>
      <c r="D25" s="96">
        <v>3000</v>
      </c>
      <c r="E25" s="85"/>
      <c r="F25" s="20"/>
      <c r="G25" s="50"/>
      <c r="H25" s="53">
        <f t="shared" si="0"/>
        <v>0</v>
      </c>
    </row>
    <row r="26" spans="1:8" ht="12.75">
      <c r="A26" s="49" t="s">
        <v>16</v>
      </c>
      <c r="B26" s="96">
        <v>0</v>
      </c>
      <c r="C26" s="96">
        <v>0</v>
      </c>
      <c r="D26" s="96">
        <v>0</v>
      </c>
      <c r="E26" s="85"/>
      <c r="F26" s="20"/>
      <c r="G26" s="52"/>
      <c r="H26" s="53" t="e">
        <f>G26/D26*100</f>
        <v>#DIV/0!</v>
      </c>
    </row>
    <row r="27" spans="1:8" ht="12.75">
      <c r="A27" s="49" t="s">
        <v>17</v>
      </c>
      <c r="B27" s="96">
        <v>3</v>
      </c>
      <c r="C27" s="96">
        <v>14</v>
      </c>
      <c r="D27" s="96">
        <v>450</v>
      </c>
      <c r="E27" s="85"/>
      <c r="F27" s="20"/>
      <c r="G27" s="50"/>
      <c r="H27" s="53">
        <f t="shared" si="0"/>
        <v>0</v>
      </c>
    </row>
    <row r="28" spans="1:9" ht="12.75">
      <c r="A28" s="23" t="s">
        <v>40</v>
      </c>
      <c r="B28" s="51">
        <f aca="true" t="shared" si="1" ref="B28:G28">SUM(B11:B27)</f>
        <v>95</v>
      </c>
      <c r="C28" s="51">
        <f t="shared" si="1"/>
        <v>335</v>
      </c>
      <c r="D28" s="51">
        <f t="shared" si="1"/>
        <v>7036.7</v>
      </c>
      <c r="E28" s="88">
        <f t="shared" si="1"/>
        <v>0</v>
      </c>
      <c r="F28" s="24">
        <f t="shared" si="1"/>
        <v>0</v>
      </c>
      <c r="G28" s="51">
        <f t="shared" si="1"/>
        <v>0</v>
      </c>
      <c r="H28" s="25">
        <f>G28/D28*100</f>
        <v>0</v>
      </c>
      <c r="I28" s="19"/>
    </row>
    <row r="29" spans="1:8" ht="12.75">
      <c r="A29" s="27" t="s">
        <v>22</v>
      </c>
      <c r="B29" s="96">
        <v>8</v>
      </c>
      <c r="C29" s="96">
        <v>155</v>
      </c>
      <c r="D29" s="96">
        <v>2626</v>
      </c>
      <c r="E29" s="85"/>
      <c r="F29" s="20"/>
      <c r="G29" s="50"/>
      <c r="H29" s="21">
        <f>G29/D29*100</f>
        <v>0</v>
      </c>
    </row>
    <row r="30" spans="1:8" ht="12.75">
      <c r="A30" s="28" t="s">
        <v>41</v>
      </c>
      <c r="B30" s="51">
        <f aca="true" t="shared" si="2" ref="B30:G30">B29+B28</f>
        <v>103</v>
      </c>
      <c r="C30" s="51">
        <f t="shared" si="2"/>
        <v>490</v>
      </c>
      <c r="D30" s="51">
        <f t="shared" si="2"/>
        <v>9662.7</v>
      </c>
      <c r="E30" s="88">
        <f t="shared" si="2"/>
        <v>0</v>
      </c>
      <c r="F30" s="24">
        <f t="shared" si="2"/>
        <v>0</v>
      </c>
      <c r="G30" s="51">
        <f t="shared" si="2"/>
        <v>0</v>
      </c>
      <c r="H30" s="25">
        <f>G30/D30*100</f>
        <v>0</v>
      </c>
    </row>
  </sheetData>
  <sheetProtection/>
  <mergeCells count="6">
    <mergeCell ref="A3:H3"/>
    <mergeCell ref="A5:H5"/>
    <mergeCell ref="A7:A9"/>
    <mergeCell ref="B7:H7"/>
    <mergeCell ref="B8:D8"/>
    <mergeCell ref="E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20.00390625" style="22" customWidth="1"/>
    <col min="2" max="2" width="14.8515625" style="22" customWidth="1"/>
    <col min="3" max="3" width="16.7109375" style="22" customWidth="1"/>
    <col min="4" max="4" width="19.140625" style="22" customWidth="1"/>
    <col min="5" max="5" width="13.28125" style="22" customWidth="1"/>
    <col min="6" max="6" width="14.28125" style="22" customWidth="1"/>
    <col min="7" max="7" width="14.140625" style="22" customWidth="1"/>
    <col min="8" max="8" width="12.7109375" style="22" customWidth="1"/>
    <col min="9" max="16384" width="9.140625" style="22" customWidth="1"/>
  </cols>
  <sheetData>
    <row r="2" spans="1:8" ht="15.75">
      <c r="A2" s="32"/>
      <c r="B2" s="32"/>
      <c r="C2" s="32"/>
      <c r="D2" s="33" t="s">
        <v>43</v>
      </c>
      <c r="E2" s="32"/>
      <c r="F2" s="32"/>
      <c r="G2" s="32"/>
      <c r="H2" s="32"/>
    </row>
    <row r="3" spans="1:11" ht="39" customHeight="1">
      <c r="A3" s="184" t="s">
        <v>55</v>
      </c>
      <c r="B3" s="184"/>
      <c r="C3" s="184"/>
      <c r="D3" s="184"/>
      <c r="E3" s="184"/>
      <c r="F3" s="184"/>
      <c r="G3" s="184"/>
      <c r="H3" s="184"/>
      <c r="I3" s="42"/>
      <c r="J3" s="42"/>
      <c r="K3" s="42"/>
    </row>
    <row r="4" ht="9.75" customHeight="1"/>
    <row r="5" spans="1:10" ht="19.5" customHeight="1">
      <c r="A5" s="175" t="s">
        <v>45</v>
      </c>
      <c r="B5" s="175"/>
      <c r="C5" s="175"/>
      <c r="D5" s="175"/>
      <c r="E5" s="175"/>
      <c r="F5" s="175"/>
      <c r="G5" s="175"/>
      <c r="H5" s="175"/>
      <c r="I5" s="43"/>
      <c r="J5" s="43"/>
    </row>
    <row r="6" ht="15">
      <c r="B6" s="44"/>
    </row>
    <row r="7" spans="1:8" ht="12.75">
      <c r="A7" s="183" t="s">
        <v>10</v>
      </c>
      <c r="B7" s="180" t="s">
        <v>46</v>
      </c>
      <c r="C7" s="181"/>
      <c r="D7" s="181"/>
      <c r="E7" s="181"/>
      <c r="F7" s="181"/>
      <c r="G7" s="181"/>
      <c r="H7" s="182"/>
    </row>
    <row r="8" spans="1:8" ht="12.75" customHeight="1">
      <c r="A8" s="185"/>
      <c r="B8" s="186" t="s">
        <v>60</v>
      </c>
      <c r="C8" s="186"/>
      <c r="D8" s="186"/>
      <c r="E8" s="183" t="s">
        <v>61</v>
      </c>
      <c r="F8" s="183"/>
      <c r="G8" s="183"/>
      <c r="H8" s="183"/>
    </row>
    <row r="9" spans="1:8" ht="38.25">
      <c r="A9" s="185"/>
      <c r="B9" s="34" t="s">
        <v>20</v>
      </c>
      <c r="C9" s="34" t="s">
        <v>3</v>
      </c>
      <c r="D9" s="34" t="s">
        <v>42</v>
      </c>
      <c r="E9" s="34" t="s">
        <v>20</v>
      </c>
      <c r="F9" s="34" t="s">
        <v>15</v>
      </c>
      <c r="G9" s="34" t="s">
        <v>9</v>
      </c>
      <c r="H9" s="35" t="s">
        <v>23</v>
      </c>
    </row>
    <row r="10" spans="1:10" ht="12.75">
      <c r="A10" s="36">
        <v>1</v>
      </c>
      <c r="B10" s="36">
        <v>2</v>
      </c>
      <c r="C10" s="10">
        <v>4</v>
      </c>
      <c r="D10" s="10">
        <v>5</v>
      </c>
      <c r="E10" s="10">
        <v>6</v>
      </c>
      <c r="F10" s="10">
        <v>7</v>
      </c>
      <c r="G10" s="10">
        <v>8</v>
      </c>
      <c r="H10" s="45">
        <v>9</v>
      </c>
      <c r="I10" s="46"/>
      <c r="J10" s="37"/>
    </row>
    <row r="11" spans="1:8" ht="12.75">
      <c r="A11" s="49" t="s">
        <v>25</v>
      </c>
      <c r="B11" s="96">
        <v>1</v>
      </c>
      <c r="C11" s="96">
        <v>2</v>
      </c>
      <c r="D11" s="96">
        <v>50</v>
      </c>
      <c r="E11" s="85"/>
      <c r="F11" s="20"/>
      <c r="G11" s="50"/>
      <c r="H11" s="21">
        <f>G11/D11*100</f>
        <v>0</v>
      </c>
    </row>
    <row r="12" spans="1:8" ht="12.75">
      <c r="A12" s="49" t="s">
        <v>26</v>
      </c>
      <c r="B12" s="96">
        <v>0</v>
      </c>
      <c r="C12" s="96">
        <v>0</v>
      </c>
      <c r="D12" s="96">
        <v>0</v>
      </c>
      <c r="E12" s="85"/>
      <c r="F12" s="20"/>
      <c r="G12" s="50"/>
      <c r="H12" s="21" t="e">
        <f>G12/D12*100</f>
        <v>#DIV/0!</v>
      </c>
    </row>
    <row r="13" spans="1:8" ht="12.75">
      <c r="A13" s="49" t="s">
        <v>27</v>
      </c>
      <c r="B13" s="96">
        <v>1</v>
      </c>
      <c r="C13" s="96">
        <v>50</v>
      </c>
      <c r="D13" s="96">
        <v>800</v>
      </c>
      <c r="E13" s="85"/>
      <c r="F13" s="20"/>
      <c r="G13" s="50"/>
      <c r="H13" s="21">
        <v>0</v>
      </c>
    </row>
    <row r="14" spans="1:8" ht="12.75">
      <c r="A14" s="49" t="s">
        <v>28</v>
      </c>
      <c r="B14" s="96">
        <v>0</v>
      </c>
      <c r="C14" s="96">
        <v>0</v>
      </c>
      <c r="D14" s="96">
        <v>0</v>
      </c>
      <c r="E14" s="85"/>
      <c r="F14" s="20"/>
      <c r="G14" s="50"/>
      <c r="H14" s="21" t="e">
        <f>G14/D14*100</f>
        <v>#DIV/0!</v>
      </c>
    </row>
    <row r="15" spans="1:8" ht="12.75">
      <c r="A15" s="49" t="s">
        <v>29</v>
      </c>
      <c r="B15" s="96">
        <v>1</v>
      </c>
      <c r="C15" s="96">
        <v>7</v>
      </c>
      <c r="D15" s="96">
        <v>28.8</v>
      </c>
      <c r="E15" s="85"/>
      <c r="F15" s="20"/>
      <c r="G15" s="50"/>
      <c r="H15" s="21">
        <f>G15/D15*100</f>
        <v>0</v>
      </c>
    </row>
    <row r="16" spans="1:8" ht="12.75">
      <c r="A16" s="49" t="s">
        <v>30</v>
      </c>
      <c r="B16" s="96">
        <v>0</v>
      </c>
      <c r="C16" s="96">
        <v>0</v>
      </c>
      <c r="D16" s="96">
        <v>0</v>
      </c>
      <c r="E16" s="85"/>
      <c r="F16" s="20"/>
      <c r="G16" s="50"/>
      <c r="H16" s="21" t="e">
        <f>G16/D16*100</f>
        <v>#DIV/0!</v>
      </c>
    </row>
    <row r="17" spans="1:8" ht="12.75">
      <c r="A17" s="49" t="s">
        <v>31</v>
      </c>
      <c r="B17" s="96">
        <v>0</v>
      </c>
      <c r="C17" s="96">
        <v>0</v>
      </c>
      <c r="D17" s="96">
        <v>0</v>
      </c>
      <c r="E17" s="85"/>
      <c r="F17" s="20"/>
      <c r="G17" s="50"/>
      <c r="H17" s="21">
        <v>0</v>
      </c>
    </row>
    <row r="18" spans="1:8" ht="12.75">
      <c r="A18" s="49" t="s">
        <v>32</v>
      </c>
      <c r="B18" s="96">
        <v>1</v>
      </c>
      <c r="C18" s="96">
        <v>1</v>
      </c>
      <c r="D18" s="96">
        <v>50</v>
      </c>
      <c r="E18" s="85"/>
      <c r="F18" s="20"/>
      <c r="G18" s="50"/>
      <c r="H18" s="21">
        <v>0</v>
      </c>
    </row>
    <row r="19" spans="1:8" ht="12.75">
      <c r="A19" s="49" t="s">
        <v>33</v>
      </c>
      <c r="B19" s="96">
        <v>0</v>
      </c>
      <c r="C19" s="96">
        <v>0</v>
      </c>
      <c r="D19" s="96">
        <v>0</v>
      </c>
      <c r="E19" s="85"/>
      <c r="F19" s="20"/>
      <c r="G19" s="50"/>
      <c r="H19" s="21">
        <v>0</v>
      </c>
    </row>
    <row r="20" spans="1:8" ht="12.75">
      <c r="A20" s="49" t="s">
        <v>34</v>
      </c>
      <c r="B20" s="96">
        <v>1</v>
      </c>
      <c r="C20" s="96">
        <v>1</v>
      </c>
      <c r="D20" s="96">
        <v>182</v>
      </c>
      <c r="E20" s="85"/>
      <c r="F20" s="20"/>
      <c r="G20" s="50"/>
      <c r="H20" s="21">
        <f>G20/D20*100</f>
        <v>0</v>
      </c>
    </row>
    <row r="21" spans="1:8" ht="12.75">
      <c r="A21" s="49" t="s">
        <v>35</v>
      </c>
      <c r="B21" s="96">
        <v>0</v>
      </c>
      <c r="C21" s="96">
        <v>0</v>
      </c>
      <c r="D21" s="96">
        <v>0</v>
      </c>
      <c r="E21" s="85"/>
      <c r="F21" s="20"/>
      <c r="G21" s="50"/>
      <c r="H21" s="21">
        <v>0</v>
      </c>
    </row>
    <row r="22" spans="1:8" ht="12.75">
      <c r="A22" s="49" t="s">
        <v>36</v>
      </c>
      <c r="B22" s="96">
        <v>0</v>
      </c>
      <c r="C22" s="96">
        <v>0</v>
      </c>
      <c r="D22" s="96">
        <v>0</v>
      </c>
      <c r="E22" s="85"/>
      <c r="F22" s="20"/>
      <c r="G22" s="50"/>
      <c r="H22" s="21">
        <v>0</v>
      </c>
    </row>
    <row r="23" spans="1:8" ht="12.75">
      <c r="A23" s="49" t="s">
        <v>37</v>
      </c>
      <c r="B23" s="96">
        <v>1</v>
      </c>
      <c r="C23" s="96">
        <v>1</v>
      </c>
      <c r="D23" s="96">
        <v>5</v>
      </c>
      <c r="E23" s="85"/>
      <c r="F23" s="20"/>
      <c r="G23" s="50"/>
      <c r="H23" s="21">
        <f>G23/D23*100</f>
        <v>0</v>
      </c>
    </row>
    <row r="24" spans="1:8" ht="12.75">
      <c r="A24" s="49" t="s">
        <v>38</v>
      </c>
      <c r="B24" s="96">
        <v>0</v>
      </c>
      <c r="C24" s="96">
        <v>0</v>
      </c>
      <c r="D24" s="96">
        <v>0</v>
      </c>
      <c r="E24" s="85"/>
      <c r="F24" s="20"/>
      <c r="G24" s="50"/>
      <c r="H24" s="21" t="e">
        <f>G24/D24*100</f>
        <v>#DIV/0!</v>
      </c>
    </row>
    <row r="25" spans="1:8" ht="12.75">
      <c r="A25" s="49" t="s">
        <v>39</v>
      </c>
      <c r="B25" s="96"/>
      <c r="C25" s="96"/>
      <c r="D25" s="96"/>
      <c r="E25" s="85"/>
      <c r="F25" s="20"/>
      <c r="G25" s="50"/>
      <c r="H25" s="21" t="e">
        <f>G25/D25*100</f>
        <v>#DIV/0!</v>
      </c>
    </row>
    <row r="26" spans="1:8" ht="12.75">
      <c r="A26" s="49" t="s">
        <v>16</v>
      </c>
      <c r="B26" s="96">
        <v>0</v>
      </c>
      <c r="C26" s="96">
        <v>0</v>
      </c>
      <c r="D26" s="96">
        <v>0</v>
      </c>
      <c r="E26" s="85"/>
      <c r="F26" s="20"/>
      <c r="G26" s="50"/>
      <c r="H26" s="21">
        <v>0</v>
      </c>
    </row>
    <row r="27" spans="1:8" ht="12.75">
      <c r="A27" s="49" t="s">
        <v>17</v>
      </c>
      <c r="B27" s="96">
        <v>0</v>
      </c>
      <c r="C27" s="96">
        <v>54</v>
      </c>
      <c r="D27" s="96">
        <v>70</v>
      </c>
      <c r="E27" s="85"/>
      <c r="F27" s="20"/>
      <c r="G27" s="50"/>
      <c r="H27" s="21">
        <f>G27/D27*100</f>
        <v>0</v>
      </c>
    </row>
    <row r="28" spans="1:8" ht="12.75">
      <c r="A28" s="23" t="s">
        <v>40</v>
      </c>
      <c r="B28" s="24">
        <f aca="true" t="shared" si="0" ref="B28:G28">SUM(B11:B27)</f>
        <v>6</v>
      </c>
      <c r="C28" s="24">
        <f t="shared" si="0"/>
        <v>116</v>
      </c>
      <c r="D28" s="24">
        <f t="shared" si="0"/>
        <v>1185.8</v>
      </c>
      <c r="E28" s="88">
        <f t="shared" si="0"/>
        <v>0</v>
      </c>
      <c r="F28" s="24">
        <f t="shared" si="0"/>
        <v>0</v>
      </c>
      <c r="G28" s="51">
        <f t="shared" si="0"/>
        <v>0</v>
      </c>
      <c r="H28" s="25">
        <f>G28/D28*100</f>
        <v>0</v>
      </c>
    </row>
    <row r="29" spans="1:8" ht="12.75">
      <c r="A29" s="27" t="s">
        <v>22</v>
      </c>
      <c r="B29" s="96">
        <v>4</v>
      </c>
      <c r="C29" s="96">
        <v>61</v>
      </c>
      <c r="D29" s="96">
        <v>132</v>
      </c>
      <c r="E29" s="85"/>
      <c r="F29" s="20"/>
      <c r="G29" s="50"/>
      <c r="H29" s="21">
        <f>G29/D29*100</f>
        <v>0</v>
      </c>
    </row>
    <row r="30" spans="1:8" ht="12.75">
      <c r="A30" s="28" t="s">
        <v>41</v>
      </c>
      <c r="B30" s="24">
        <f aca="true" t="shared" si="1" ref="B30:G30">B29+B28</f>
        <v>10</v>
      </c>
      <c r="C30" s="24">
        <f t="shared" si="1"/>
        <v>177</v>
      </c>
      <c r="D30" s="24">
        <f t="shared" si="1"/>
        <v>1317.8</v>
      </c>
      <c r="E30" s="88">
        <f t="shared" si="1"/>
        <v>0</v>
      </c>
      <c r="F30" s="24">
        <f t="shared" si="1"/>
        <v>0</v>
      </c>
      <c r="G30" s="51">
        <f t="shared" si="1"/>
        <v>0</v>
      </c>
      <c r="H30" s="25">
        <f>G30/D30*100</f>
        <v>0</v>
      </c>
    </row>
  </sheetData>
  <sheetProtection/>
  <mergeCells count="6">
    <mergeCell ref="A3:H3"/>
    <mergeCell ref="A5:H5"/>
    <mergeCell ref="A7:A9"/>
    <mergeCell ref="B7:H7"/>
    <mergeCell ref="B8:D8"/>
    <mergeCell ref="E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0"/>
  <sheetViews>
    <sheetView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20.00390625" style="22" customWidth="1"/>
    <col min="2" max="2" width="14.8515625" style="22" customWidth="1"/>
    <col min="3" max="3" width="16.7109375" style="22" customWidth="1"/>
    <col min="4" max="4" width="19.140625" style="22" customWidth="1"/>
    <col min="5" max="5" width="13.28125" style="22" customWidth="1"/>
    <col min="6" max="6" width="14.28125" style="22" customWidth="1"/>
    <col min="7" max="7" width="14.140625" style="22" customWidth="1"/>
    <col min="8" max="8" width="12.7109375" style="22" customWidth="1"/>
    <col min="9" max="16384" width="9.140625" style="22" customWidth="1"/>
  </cols>
  <sheetData>
    <row r="2" spans="1:8" ht="15.75">
      <c r="A2" s="32"/>
      <c r="B2" s="32"/>
      <c r="C2" s="32"/>
      <c r="D2" s="33" t="s">
        <v>43</v>
      </c>
      <c r="E2" s="32"/>
      <c r="F2" s="32"/>
      <c r="G2" s="32"/>
      <c r="H2" s="32"/>
    </row>
    <row r="3" spans="1:11" ht="39" customHeight="1">
      <c r="A3" s="184" t="s">
        <v>55</v>
      </c>
      <c r="B3" s="184"/>
      <c r="C3" s="184"/>
      <c r="D3" s="184"/>
      <c r="E3" s="184"/>
      <c r="F3" s="184"/>
      <c r="G3" s="184"/>
      <c r="H3" s="184"/>
      <c r="I3" s="42"/>
      <c r="J3" s="42"/>
      <c r="K3" s="42"/>
    </row>
    <row r="5" spans="1:10" ht="19.5" customHeight="1">
      <c r="A5" s="175" t="s">
        <v>47</v>
      </c>
      <c r="B5" s="175"/>
      <c r="C5" s="175"/>
      <c r="D5" s="175"/>
      <c r="E5" s="175"/>
      <c r="F5" s="175"/>
      <c r="G5" s="175"/>
      <c r="H5" s="175"/>
      <c r="I5" s="43"/>
      <c r="J5" s="43"/>
    </row>
    <row r="6" ht="15">
      <c r="B6" s="44"/>
    </row>
    <row r="7" spans="1:8" ht="12.75">
      <c r="A7" s="183" t="s">
        <v>10</v>
      </c>
      <c r="B7" s="180" t="s">
        <v>48</v>
      </c>
      <c r="C7" s="181"/>
      <c r="D7" s="181"/>
      <c r="E7" s="181"/>
      <c r="F7" s="181"/>
      <c r="G7" s="181"/>
      <c r="H7" s="182"/>
    </row>
    <row r="8" spans="1:8" ht="12.75" customHeight="1">
      <c r="A8" s="185"/>
      <c r="B8" s="186" t="s">
        <v>60</v>
      </c>
      <c r="C8" s="186"/>
      <c r="D8" s="186"/>
      <c r="E8" s="183" t="s">
        <v>61</v>
      </c>
      <c r="F8" s="183"/>
      <c r="G8" s="183"/>
      <c r="H8" s="183"/>
    </row>
    <row r="9" spans="1:8" ht="38.25">
      <c r="A9" s="185"/>
      <c r="B9" s="34" t="s">
        <v>20</v>
      </c>
      <c r="C9" s="34" t="s">
        <v>3</v>
      </c>
      <c r="D9" s="34" t="s">
        <v>42</v>
      </c>
      <c r="E9" s="34" t="s">
        <v>20</v>
      </c>
      <c r="F9" s="34" t="s">
        <v>15</v>
      </c>
      <c r="G9" s="34" t="s">
        <v>9</v>
      </c>
      <c r="H9" s="35" t="s">
        <v>23</v>
      </c>
    </row>
    <row r="10" spans="1:10" ht="12.75">
      <c r="A10" s="36">
        <v>1</v>
      </c>
      <c r="B10" s="36">
        <v>2</v>
      </c>
      <c r="C10" s="10">
        <v>4</v>
      </c>
      <c r="D10" s="10">
        <v>5</v>
      </c>
      <c r="E10" s="10">
        <v>6</v>
      </c>
      <c r="F10" s="10">
        <v>7</v>
      </c>
      <c r="G10" s="10">
        <v>8</v>
      </c>
      <c r="H10" s="45">
        <v>9</v>
      </c>
      <c r="I10" s="46"/>
      <c r="J10" s="37"/>
    </row>
    <row r="11" spans="1:8" ht="12.75">
      <c r="A11" s="49" t="s">
        <v>25</v>
      </c>
      <c r="B11" s="96">
        <v>0</v>
      </c>
      <c r="C11" s="96">
        <v>0</v>
      </c>
      <c r="D11" s="96">
        <v>0</v>
      </c>
      <c r="E11" s="85"/>
      <c r="F11" s="20"/>
      <c r="G11" s="50"/>
      <c r="H11" s="53" t="e">
        <f aca="true" t="shared" si="0" ref="H11:H27">G11/D11*100</f>
        <v>#DIV/0!</v>
      </c>
    </row>
    <row r="12" spans="1:8" ht="12.75">
      <c r="A12" s="49" t="s">
        <v>26</v>
      </c>
      <c r="B12" s="96">
        <v>0</v>
      </c>
      <c r="C12" s="96">
        <v>0</v>
      </c>
      <c r="D12" s="96">
        <v>0</v>
      </c>
      <c r="E12" s="85"/>
      <c r="F12" s="20"/>
      <c r="G12" s="50"/>
      <c r="H12" s="53" t="e">
        <f t="shared" si="0"/>
        <v>#DIV/0!</v>
      </c>
    </row>
    <row r="13" spans="1:8" ht="12.75">
      <c r="A13" s="49" t="s">
        <v>27</v>
      </c>
      <c r="B13" s="96">
        <v>5</v>
      </c>
      <c r="C13" s="96">
        <v>39</v>
      </c>
      <c r="D13" s="96">
        <v>1220</v>
      </c>
      <c r="E13" s="85"/>
      <c r="F13" s="20"/>
      <c r="G13" s="50"/>
      <c r="H13" s="53">
        <f t="shared" si="0"/>
        <v>0</v>
      </c>
    </row>
    <row r="14" spans="1:8" ht="12.75">
      <c r="A14" s="49" t="s">
        <v>28</v>
      </c>
      <c r="B14" s="96">
        <v>0</v>
      </c>
      <c r="C14" s="96">
        <v>0</v>
      </c>
      <c r="D14" s="96">
        <v>0</v>
      </c>
      <c r="E14" s="85"/>
      <c r="F14" s="20"/>
      <c r="G14" s="50"/>
      <c r="H14" s="53" t="e">
        <f>G14/D14*100</f>
        <v>#DIV/0!</v>
      </c>
    </row>
    <row r="15" spans="1:8" ht="12.75">
      <c r="A15" s="49" t="s">
        <v>29</v>
      </c>
      <c r="B15" s="96">
        <v>3</v>
      </c>
      <c r="C15" s="96">
        <v>5</v>
      </c>
      <c r="D15" s="96">
        <v>205</v>
      </c>
      <c r="E15" s="85"/>
      <c r="F15" s="20"/>
      <c r="G15" s="50"/>
      <c r="H15" s="53">
        <f>G15/D15*100</f>
        <v>0</v>
      </c>
    </row>
    <row r="16" spans="1:8" ht="12.75">
      <c r="A16" s="49" t="s">
        <v>30</v>
      </c>
      <c r="B16" s="96">
        <v>4</v>
      </c>
      <c r="C16" s="96">
        <v>8</v>
      </c>
      <c r="D16" s="96">
        <v>200</v>
      </c>
      <c r="E16" s="85"/>
      <c r="F16" s="20"/>
      <c r="G16" s="50"/>
      <c r="H16" s="53">
        <f t="shared" si="0"/>
        <v>0</v>
      </c>
    </row>
    <row r="17" spans="1:8" ht="12.75">
      <c r="A17" s="49" t="s">
        <v>31</v>
      </c>
      <c r="B17" s="96">
        <v>0</v>
      </c>
      <c r="C17" s="96">
        <v>0</v>
      </c>
      <c r="D17" s="96">
        <v>0</v>
      </c>
      <c r="E17" s="85"/>
      <c r="F17" s="20"/>
      <c r="G17" s="50"/>
      <c r="H17" s="53" t="e">
        <f t="shared" si="0"/>
        <v>#DIV/0!</v>
      </c>
    </row>
    <row r="18" spans="1:8" ht="12.75">
      <c r="A18" s="49" t="s">
        <v>32</v>
      </c>
      <c r="B18" s="96">
        <v>1</v>
      </c>
      <c r="C18" s="96">
        <v>1</v>
      </c>
      <c r="D18" s="96">
        <v>50</v>
      </c>
      <c r="E18" s="85"/>
      <c r="F18" s="20"/>
      <c r="G18" s="50"/>
      <c r="H18" s="53">
        <f t="shared" si="0"/>
        <v>0</v>
      </c>
    </row>
    <row r="19" spans="1:8" ht="12.75">
      <c r="A19" s="49" t="s">
        <v>33</v>
      </c>
      <c r="B19" s="96">
        <v>0</v>
      </c>
      <c r="C19" s="96">
        <v>0</v>
      </c>
      <c r="D19" s="96">
        <v>0</v>
      </c>
      <c r="E19" s="85"/>
      <c r="F19" s="20"/>
      <c r="G19" s="50"/>
      <c r="H19" s="53" t="e">
        <f t="shared" si="0"/>
        <v>#DIV/0!</v>
      </c>
    </row>
    <row r="20" spans="1:8" ht="12.75">
      <c r="A20" s="49" t="s">
        <v>34</v>
      </c>
      <c r="B20" s="96">
        <v>1</v>
      </c>
      <c r="C20" s="96">
        <v>259</v>
      </c>
      <c r="D20" s="96">
        <v>300</v>
      </c>
      <c r="E20" s="85"/>
      <c r="F20" s="20"/>
      <c r="G20" s="50"/>
      <c r="H20" s="53">
        <f>G20/D20*100</f>
        <v>0</v>
      </c>
    </row>
    <row r="21" spans="1:8" ht="12.75">
      <c r="A21" s="49" t="s">
        <v>35</v>
      </c>
      <c r="B21" s="96">
        <v>8</v>
      </c>
      <c r="C21" s="96">
        <v>168</v>
      </c>
      <c r="D21" s="96">
        <v>269.1</v>
      </c>
      <c r="E21" s="85"/>
      <c r="F21" s="20"/>
      <c r="G21" s="50"/>
      <c r="H21" s="53">
        <f>G21/D21*100</f>
        <v>0</v>
      </c>
    </row>
    <row r="22" spans="1:8" ht="12.75">
      <c r="A22" s="49" t="s">
        <v>36</v>
      </c>
      <c r="B22" s="96">
        <v>0</v>
      </c>
      <c r="C22" s="96">
        <v>0</v>
      </c>
      <c r="D22" s="96">
        <v>0</v>
      </c>
      <c r="E22" s="85"/>
      <c r="F22" s="20"/>
      <c r="G22" s="50"/>
      <c r="H22" s="53" t="e">
        <f>G22/D22*100</f>
        <v>#DIV/0!</v>
      </c>
    </row>
    <row r="23" spans="1:8" ht="12.75">
      <c r="A23" s="49" t="s">
        <v>37</v>
      </c>
      <c r="B23" s="96">
        <v>9</v>
      </c>
      <c r="C23" s="96">
        <v>27</v>
      </c>
      <c r="D23" s="96">
        <v>640</v>
      </c>
      <c r="E23" s="85"/>
      <c r="F23" s="20"/>
      <c r="G23" s="50"/>
      <c r="H23" s="53">
        <f>G23/D23*100</f>
        <v>0</v>
      </c>
    </row>
    <row r="24" spans="1:8" ht="12.75">
      <c r="A24" s="49" t="s">
        <v>38</v>
      </c>
      <c r="B24" s="96">
        <v>1</v>
      </c>
      <c r="C24" s="96">
        <v>1</v>
      </c>
      <c r="D24" s="96">
        <v>46</v>
      </c>
      <c r="E24" s="85"/>
      <c r="F24" s="20"/>
      <c r="G24" s="50"/>
      <c r="H24" s="53">
        <f t="shared" si="0"/>
        <v>0</v>
      </c>
    </row>
    <row r="25" spans="1:8" ht="12.75">
      <c r="A25" s="49" t="s">
        <v>39</v>
      </c>
      <c r="B25" s="96">
        <v>5</v>
      </c>
      <c r="C25" s="96">
        <v>442</v>
      </c>
      <c r="D25" s="96">
        <v>8000</v>
      </c>
      <c r="E25" s="85"/>
      <c r="F25" s="20"/>
      <c r="G25" s="50"/>
      <c r="H25" s="53">
        <f>G25/D25*100</f>
        <v>0</v>
      </c>
    </row>
    <row r="26" spans="1:8" ht="12.75">
      <c r="A26" s="49" t="s">
        <v>16</v>
      </c>
      <c r="B26" s="96">
        <v>0</v>
      </c>
      <c r="C26" s="96">
        <v>0</v>
      </c>
      <c r="D26" s="96">
        <v>0</v>
      </c>
      <c r="E26" s="85"/>
      <c r="F26" s="20"/>
      <c r="G26" s="50"/>
      <c r="H26" s="53" t="e">
        <f t="shared" si="0"/>
        <v>#DIV/0!</v>
      </c>
    </row>
    <row r="27" spans="1:8" ht="12.75">
      <c r="A27" s="49" t="s">
        <v>17</v>
      </c>
      <c r="B27" s="96">
        <v>3</v>
      </c>
      <c r="C27" s="96">
        <v>13</v>
      </c>
      <c r="D27" s="96">
        <v>163</v>
      </c>
      <c r="E27" s="85"/>
      <c r="F27" s="20"/>
      <c r="G27" s="50"/>
      <c r="H27" s="53">
        <f t="shared" si="0"/>
        <v>0</v>
      </c>
    </row>
    <row r="28" spans="1:8" ht="12.75">
      <c r="A28" s="23" t="s">
        <v>40</v>
      </c>
      <c r="B28" s="51">
        <f>SUM(B11:B27)</f>
        <v>40</v>
      </c>
      <c r="C28" s="51">
        <f>SUM(C11:C27)</f>
        <v>963</v>
      </c>
      <c r="D28" s="51">
        <f>SUM(D11:D27)</f>
        <v>11093.1</v>
      </c>
      <c r="E28" s="88">
        <f>SUM(E11:E27)</f>
        <v>0</v>
      </c>
      <c r="F28" s="24">
        <f>SUM(F11:F26)</f>
        <v>0</v>
      </c>
      <c r="G28" s="51">
        <f>SUM(G11:G27)</f>
        <v>0</v>
      </c>
      <c r="H28" s="25">
        <f>G28/D28*100</f>
        <v>0</v>
      </c>
    </row>
    <row r="29" spans="1:8" ht="12.75">
      <c r="A29" s="27" t="s">
        <v>22</v>
      </c>
      <c r="B29" s="96">
        <v>10</v>
      </c>
      <c r="C29" s="96">
        <v>180</v>
      </c>
      <c r="D29" s="96">
        <v>872</v>
      </c>
      <c r="E29" s="85"/>
      <c r="F29" s="20"/>
      <c r="G29" s="50"/>
      <c r="H29" s="21">
        <f>G29/D29*100</f>
        <v>0</v>
      </c>
    </row>
    <row r="30" spans="1:8" ht="12.75">
      <c r="A30" s="28" t="s">
        <v>41</v>
      </c>
      <c r="B30" s="51">
        <f aca="true" t="shared" si="1" ref="B30:G30">B29+B28</f>
        <v>50</v>
      </c>
      <c r="C30" s="51">
        <f t="shared" si="1"/>
        <v>1143</v>
      </c>
      <c r="D30" s="51">
        <f t="shared" si="1"/>
        <v>11965.1</v>
      </c>
      <c r="E30" s="88">
        <f t="shared" si="1"/>
        <v>0</v>
      </c>
      <c r="F30" s="24">
        <f t="shared" si="1"/>
        <v>0</v>
      </c>
      <c r="G30" s="51">
        <f t="shared" si="1"/>
        <v>0</v>
      </c>
      <c r="H30" s="25">
        <f>G30/D30*100</f>
        <v>0</v>
      </c>
    </row>
  </sheetData>
  <sheetProtection/>
  <mergeCells count="6">
    <mergeCell ref="A3:H3"/>
    <mergeCell ref="A5:H5"/>
    <mergeCell ref="A7:A9"/>
    <mergeCell ref="B7:H7"/>
    <mergeCell ref="B8:D8"/>
    <mergeCell ref="E8:H8"/>
  </mergeCells>
  <printOptions/>
  <pageMargins left="0.75" right="0.75" top="0.52" bottom="1" header="0.5" footer="0.5"/>
  <pageSetup horizontalDpi="600" verticalDpi="6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"/>
  <sheetViews>
    <sheetView zoomScaleSheetLayoutView="100" zoomScalePageLayoutView="0" workbookViewId="0" topLeftCell="A7">
      <selection activeCell="D34" sqref="D34"/>
    </sheetView>
  </sheetViews>
  <sheetFormatPr defaultColWidth="9.140625" defaultRowHeight="12.75"/>
  <cols>
    <col min="1" max="1" width="27.140625" style="22" customWidth="1"/>
    <col min="2" max="2" width="13.7109375" style="22" customWidth="1"/>
    <col min="3" max="3" width="14.8515625" style="22" customWidth="1"/>
    <col min="4" max="4" width="18.7109375" style="22" customWidth="1"/>
    <col min="5" max="5" width="13.28125" style="22" customWidth="1"/>
    <col min="6" max="6" width="14.28125" style="22" customWidth="1"/>
    <col min="7" max="7" width="12.7109375" style="22" customWidth="1"/>
    <col min="8" max="8" width="11.421875" style="22" customWidth="1"/>
    <col min="9" max="16384" width="9.140625" style="22" customWidth="1"/>
  </cols>
  <sheetData>
    <row r="2" spans="1:8" ht="15.75">
      <c r="A2" s="32"/>
      <c r="B2" s="32"/>
      <c r="C2" s="32"/>
      <c r="D2" s="33" t="s">
        <v>43</v>
      </c>
      <c r="E2" s="32"/>
      <c r="F2" s="32"/>
      <c r="G2" s="32"/>
      <c r="H2" s="32"/>
    </row>
    <row r="3" spans="1:11" ht="39" customHeight="1">
      <c r="A3" s="184" t="s">
        <v>158</v>
      </c>
      <c r="B3" s="184"/>
      <c r="C3" s="184"/>
      <c r="D3" s="184"/>
      <c r="E3" s="184"/>
      <c r="F3" s="184"/>
      <c r="G3" s="184"/>
      <c r="H3" s="184"/>
      <c r="I3" s="42"/>
      <c r="J3" s="42"/>
      <c r="K3" s="42"/>
    </row>
    <row r="5" spans="1:10" ht="19.5" customHeight="1">
      <c r="A5" s="175" t="s">
        <v>21</v>
      </c>
      <c r="B5" s="175"/>
      <c r="C5" s="175"/>
      <c r="D5" s="175"/>
      <c r="E5" s="175"/>
      <c r="F5" s="175"/>
      <c r="G5" s="175"/>
      <c r="H5" s="175"/>
      <c r="I5" s="43"/>
      <c r="J5" s="43"/>
    </row>
    <row r="6" ht="15">
      <c r="B6" s="44"/>
    </row>
    <row r="7" spans="1:8" ht="12.75">
      <c r="A7" s="183" t="s">
        <v>10</v>
      </c>
      <c r="B7" s="180" t="s">
        <v>21</v>
      </c>
      <c r="C7" s="181"/>
      <c r="D7" s="181"/>
      <c r="E7" s="181"/>
      <c r="F7" s="181"/>
      <c r="G7" s="181"/>
      <c r="H7" s="182"/>
    </row>
    <row r="8" spans="1:8" ht="12.75" customHeight="1">
      <c r="A8" s="185"/>
      <c r="B8" s="186" t="s">
        <v>60</v>
      </c>
      <c r="C8" s="186"/>
      <c r="D8" s="186"/>
      <c r="E8" s="183" t="s">
        <v>159</v>
      </c>
      <c r="F8" s="183"/>
      <c r="G8" s="183"/>
      <c r="H8" s="183"/>
    </row>
    <row r="9" spans="1:8" ht="38.25">
      <c r="A9" s="185"/>
      <c r="B9" s="34" t="s">
        <v>20</v>
      </c>
      <c r="C9" s="34" t="s">
        <v>3</v>
      </c>
      <c r="D9" s="34" t="s">
        <v>42</v>
      </c>
      <c r="E9" s="34" t="s">
        <v>20</v>
      </c>
      <c r="F9" s="34" t="s">
        <v>15</v>
      </c>
      <c r="G9" s="34" t="s">
        <v>9</v>
      </c>
      <c r="H9" s="35" t="s">
        <v>23</v>
      </c>
    </row>
    <row r="10" spans="1:10" ht="12.75">
      <c r="A10" s="36">
        <v>1</v>
      </c>
      <c r="B10" s="36">
        <v>2</v>
      </c>
      <c r="C10" s="10">
        <v>4</v>
      </c>
      <c r="D10" s="10">
        <v>5</v>
      </c>
      <c r="E10" s="10">
        <v>6</v>
      </c>
      <c r="F10" s="10">
        <v>7</v>
      </c>
      <c r="G10" s="10">
        <v>8</v>
      </c>
      <c r="H10" s="45">
        <v>9</v>
      </c>
      <c r="I10" s="46"/>
      <c r="J10" s="37"/>
    </row>
    <row r="11" spans="1:8" ht="26.25" customHeight="1">
      <c r="A11" s="49" t="s">
        <v>28</v>
      </c>
      <c r="B11" s="20">
        <v>1</v>
      </c>
      <c r="C11" s="20">
        <v>1</v>
      </c>
      <c r="D11" s="100">
        <v>1327</v>
      </c>
      <c r="E11" s="20">
        <v>1</v>
      </c>
      <c r="F11" s="20">
        <v>1</v>
      </c>
      <c r="G11" s="21">
        <v>1327</v>
      </c>
      <c r="H11" s="101">
        <v>100</v>
      </c>
    </row>
    <row r="12" spans="1:8" ht="12.75">
      <c r="A12" s="28" t="s">
        <v>41</v>
      </c>
      <c r="B12" s="24">
        <v>1</v>
      </c>
      <c r="C12" s="24">
        <v>1</v>
      </c>
      <c r="D12" s="25">
        <v>1327</v>
      </c>
      <c r="E12" s="24">
        <v>0</v>
      </c>
      <c r="F12" s="24">
        <v>0</v>
      </c>
      <c r="G12" s="25">
        <v>1327</v>
      </c>
      <c r="H12" s="47">
        <f>D12/G12*100</f>
        <v>100</v>
      </c>
    </row>
  </sheetData>
  <sheetProtection/>
  <mergeCells count="6">
    <mergeCell ref="A3:H3"/>
    <mergeCell ref="A5:H5"/>
    <mergeCell ref="A7:A9"/>
    <mergeCell ref="B7:H7"/>
    <mergeCell ref="B8:D8"/>
    <mergeCell ref="E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7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24.57421875" style="22" customWidth="1"/>
    <col min="2" max="2" width="11.00390625" style="22" customWidth="1"/>
    <col min="3" max="3" width="9.28125" style="22" customWidth="1"/>
    <col min="4" max="4" width="8.57421875" style="22" customWidth="1"/>
    <col min="5" max="5" width="10.8515625" style="22" customWidth="1"/>
    <col min="6" max="6" width="10.140625" style="22" customWidth="1"/>
    <col min="7" max="7" width="9.421875" style="22" customWidth="1"/>
    <col min="8" max="8" width="8.421875" style="22" customWidth="1"/>
    <col min="9" max="9" width="9.140625" style="22" customWidth="1"/>
    <col min="10" max="10" width="7.140625" style="22" customWidth="1"/>
    <col min="11" max="11" width="8.00390625" style="22" customWidth="1"/>
    <col min="12" max="15" width="9.140625" style="22" customWidth="1"/>
    <col min="16" max="16" width="9.57421875" style="22" bestFit="1" customWidth="1"/>
    <col min="17" max="16384" width="9.140625" style="22" customWidth="1"/>
  </cols>
  <sheetData>
    <row r="2" spans="1:13" ht="15.75">
      <c r="A2" s="32"/>
      <c r="B2" s="198" t="s">
        <v>43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6" ht="21.75" customHeight="1">
      <c r="A3" s="184" t="s">
        <v>156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35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5.75" customHeight="1">
      <c r="A5" s="199" t="s">
        <v>101</v>
      </c>
      <c r="B5" s="200" t="s">
        <v>102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191" t="s">
        <v>103</v>
      </c>
      <c r="X5" s="197"/>
      <c r="Y5" s="197"/>
      <c r="Z5" s="197"/>
      <c r="AA5" s="197"/>
      <c r="AB5" s="197"/>
      <c r="AC5" s="197"/>
      <c r="AD5" s="197"/>
      <c r="AE5" s="197"/>
      <c r="AF5" s="197"/>
      <c r="AG5" s="192"/>
      <c r="AH5" s="201" t="s">
        <v>104</v>
      </c>
      <c r="AI5"/>
    </row>
    <row r="6" spans="1:35" ht="12.75" customHeight="1">
      <c r="A6" s="199"/>
      <c r="B6" s="193" t="s">
        <v>105</v>
      </c>
      <c r="C6" s="193"/>
      <c r="D6" s="193"/>
      <c r="E6" s="193"/>
      <c r="F6" s="193"/>
      <c r="G6" s="193"/>
      <c r="H6" s="193"/>
      <c r="I6" s="193" t="s">
        <v>106</v>
      </c>
      <c r="J6" s="193"/>
      <c r="K6" s="193"/>
      <c r="L6" s="193"/>
      <c r="M6" s="193"/>
      <c r="N6" s="193"/>
      <c r="O6" s="193"/>
      <c r="P6" s="193" t="s">
        <v>107</v>
      </c>
      <c r="Q6" s="193"/>
      <c r="R6" s="193"/>
      <c r="S6" s="193"/>
      <c r="T6" s="193"/>
      <c r="U6" s="193"/>
      <c r="V6" s="193"/>
      <c r="W6" s="191" t="s">
        <v>108</v>
      </c>
      <c r="X6" s="197"/>
      <c r="Y6" s="197"/>
      <c r="Z6" s="197"/>
      <c r="AA6" s="197"/>
      <c r="AB6" s="192"/>
      <c r="AC6" s="191" t="s">
        <v>109</v>
      </c>
      <c r="AD6" s="192"/>
      <c r="AE6" s="191" t="s">
        <v>110</v>
      </c>
      <c r="AF6" s="197"/>
      <c r="AG6" s="192"/>
      <c r="AH6" s="201"/>
      <c r="AI6" s="119"/>
    </row>
    <row r="7" spans="1:35" ht="12.75" customHeight="1">
      <c r="A7" s="199"/>
      <c r="B7" s="193" t="s">
        <v>111</v>
      </c>
      <c r="C7" s="193" t="s">
        <v>112</v>
      </c>
      <c r="D7" s="193"/>
      <c r="E7" s="193" t="s">
        <v>113</v>
      </c>
      <c r="F7" s="193"/>
      <c r="G7" s="194" t="s">
        <v>114</v>
      </c>
      <c r="H7" s="194" t="s">
        <v>115</v>
      </c>
      <c r="I7" s="193" t="s">
        <v>111</v>
      </c>
      <c r="J7" s="193" t="s">
        <v>112</v>
      </c>
      <c r="K7" s="193"/>
      <c r="L7" s="193" t="s">
        <v>116</v>
      </c>
      <c r="M7" s="193"/>
      <c r="N7" s="194" t="s">
        <v>114</v>
      </c>
      <c r="O7" s="194" t="s">
        <v>115</v>
      </c>
      <c r="P7" s="193" t="s">
        <v>111</v>
      </c>
      <c r="Q7" s="193" t="s">
        <v>112</v>
      </c>
      <c r="R7" s="193"/>
      <c r="S7" s="193" t="s">
        <v>116</v>
      </c>
      <c r="T7" s="193"/>
      <c r="U7" s="194" t="s">
        <v>114</v>
      </c>
      <c r="V7" s="194" t="s">
        <v>115</v>
      </c>
      <c r="W7" s="191" t="s">
        <v>112</v>
      </c>
      <c r="X7" s="192"/>
      <c r="Y7" s="191" t="s">
        <v>116</v>
      </c>
      <c r="Z7" s="192"/>
      <c r="AA7" s="187" t="s">
        <v>114</v>
      </c>
      <c r="AB7" s="187" t="s">
        <v>115</v>
      </c>
      <c r="AC7" s="187" t="s">
        <v>117</v>
      </c>
      <c r="AD7" s="189" t="s">
        <v>118</v>
      </c>
      <c r="AE7" s="187" t="s">
        <v>119</v>
      </c>
      <c r="AF7" s="191" t="s">
        <v>120</v>
      </c>
      <c r="AG7" s="192"/>
      <c r="AH7" s="201"/>
      <c r="AI7" s="119"/>
    </row>
    <row r="8" spans="1:35" ht="33.75">
      <c r="A8" s="199"/>
      <c r="B8" s="193"/>
      <c r="C8" s="110" t="s">
        <v>121</v>
      </c>
      <c r="D8" s="110" t="s">
        <v>122</v>
      </c>
      <c r="E8" s="110" t="s">
        <v>121</v>
      </c>
      <c r="F8" s="110" t="s">
        <v>122</v>
      </c>
      <c r="G8" s="195"/>
      <c r="H8" s="194"/>
      <c r="I8" s="193"/>
      <c r="J8" s="110" t="s">
        <v>121</v>
      </c>
      <c r="K8" s="110" t="s">
        <v>122</v>
      </c>
      <c r="L8" s="110" t="s">
        <v>121</v>
      </c>
      <c r="M8" s="110" t="s">
        <v>122</v>
      </c>
      <c r="N8" s="195"/>
      <c r="O8" s="194"/>
      <c r="P8" s="193"/>
      <c r="Q8" s="110" t="s">
        <v>121</v>
      </c>
      <c r="R8" s="110" t="s">
        <v>122</v>
      </c>
      <c r="S8" s="110" t="s">
        <v>121</v>
      </c>
      <c r="T8" s="110" t="s">
        <v>122</v>
      </c>
      <c r="U8" s="195"/>
      <c r="V8" s="194"/>
      <c r="W8" s="112" t="s">
        <v>121</v>
      </c>
      <c r="X8" s="112" t="s">
        <v>122</v>
      </c>
      <c r="Y8" s="112" t="s">
        <v>121</v>
      </c>
      <c r="Z8" s="112" t="s">
        <v>122</v>
      </c>
      <c r="AA8" s="188"/>
      <c r="AB8" s="196"/>
      <c r="AC8" s="188"/>
      <c r="AD8" s="190"/>
      <c r="AE8" s="188"/>
      <c r="AF8" s="111" t="s">
        <v>121</v>
      </c>
      <c r="AG8" s="112" t="s">
        <v>118</v>
      </c>
      <c r="AH8" s="201"/>
      <c r="AI8"/>
    </row>
    <row r="9" spans="1:35" ht="12.75">
      <c r="A9" s="5">
        <v>1</v>
      </c>
      <c r="B9" s="5">
        <f aca="true" t="shared" si="0" ref="B9:AG9">A9+1</f>
        <v>2</v>
      </c>
      <c r="C9" s="5">
        <f t="shared" si="0"/>
        <v>3</v>
      </c>
      <c r="D9" s="5">
        <f t="shared" si="0"/>
        <v>4</v>
      </c>
      <c r="E9" s="5">
        <f t="shared" si="0"/>
        <v>5</v>
      </c>
      <c r="F9" s="5">
        <f t="shared" si="0"/>
        <v>6</v>
      </c>
      <c r="G9" s="5">
        <f t="shared" si="0"/>
        <v>7</v>
      </c>
      <c r="H9" s="5">
        <f t="shared" si="0"/>
        <v>8</v>
      </c>
      <c r="I9" s="5">
        <f t="shared" si="0"/>
        <v>9</v>
      </c>
      <c r="J9" s="5">
        <f t="shared" si="0"/>
        <v>10</v>
      </c>
      <c r="K9" s="5">
        <f t="shared" si="0"/>
        <v>11</v>
      </c>
      <c r="L9" s="5">
        <f t="shared" si="0"/>
        <v>12</v>
      </c>
      <c r="M9" s="5">
        <f t="shared" si="0"/>
        <v>13</v>
      </c>
      <c r="N9" s="5">
        <f t="shared" si="0"/>
        <v>14</v>
      </c>
      <c r="O9" s="5">
        <f t="shared" si="0"/>
        <v>15</v>
      </c>
      <c r="P9" s="5">
        <f t="shared" si="0"/>
        <v>16</v>
      </c>
      <c r="Q9" s="5">
        <f t="shared" si="0"/>
        <v>17</v>
      </c>
      <c r="R9" s="5">
        <f t="shared" si="0"/>
        <v>18</v>
      </c>
      <c r="S9" s="5">
        <f t="shared" si="0"/>
        <v>19</v>
      </c>
      <c r="T9" s="5">
        <f t="shared" si="0"/>
        <v>20</v>
      </c>
      <c r="U9" s="5">
        <f t="shared" si="0"/>
        <v>21</v>
      </c>
      <c r="V9" s="5">
        <f t="shared" si="0"/>
        <v>22</v>
      </c>
      <c r="W9" s="5">
        <f t="shared" si="0"/>
        <v>23</v>
      </c>
      <c r="X9" s="5">
        <f t="shared" si="0"/>
        <v>24</v>
      </c>
      <c r="Y9" s="5">
        <f t="shared" si="0"/>
        <v>25</v>
      </c>
      <c r="Z9" s="5">
        <f t="shared" si="0"/>
        <v>26</v>
      </c>
      <c r="AA9" s="5">
        <f t="shared" si="0"/>
        <v>27</v>
      </c>
      <c r="AB9" s="5">
        <f t="shared" si="0"/>
        <v>28</v>
      </c>
      <c r="AC9" s="5">
        <f t="shared" si="0"/>
        <v>29</v>
      </c>
      <c r="AD9" s="5">
        <f t="shared" si="0"/>
        <v>30</v>
      </c>
      <c r="AE9" s="5">
        <f t="shared" si="0"/>
        <v>31</v>
      </c>
      <c r="AF9" s="5">
        <f t="shared" si="0"/>
        <v>32</v>
      </c>
      <c r="AG9" s="5">
        <f t="shared" si="0"/>
        <v>33</v>
      </c>
      <c r="AH9" s="5">
        <v>34</v>
      </c>
      <c r="AI9" s="137"/>
    </row>
    <row r="10" spans="1:35" ht="15">
      <c r="A10" s="113" t="s">
        <v>28</v>
      </c>
      <c r="B10" s="114">
        <v>2316</v>
      </c>
      <c r="C10" s="114">
        <v>2173</v>
      </c>
      <c r="D10" s="114">
        <v>2571</v>
      </c>
      <c r="E10" s="114">
        <v>760.55</v>
      </c>
      <c r="F10" s="114">
        <v>752.02</v>
      </c>
      <c r="G10" s="114">
        <v>536</v>
      </c>
      <c r="H10" s="114">
        <v>100</v>
      </c>
      <c r="I10" s="114">
        <v>1360</v>
      </c>
      <c r="J10" s="114">
        <v>3520</v>
      </c>
      <c r="K10" s="114">
        <v>4876</v>
      </c>
      <c r="L10" s="114">
        <v>1202.55</v>
      </c>
      <c r="M10" s="114">
        <v>1231.15</v>
      </c>
      <c r="N10" s="114">
        <v>609</v>
      </c>
      <c r="O10" s="114">
        <v>100</v>
      </c>
      <c r="P10" s="114">
        <v>227</v>
      </c>
      <c r="Q10" s="114">
        <v>1073</v>
      </c>
      <c r="R10" s="114">
        <v>1092</v>
      </c>
      <c r="S10" s="114">
        <v>321.9</v>
      </c>
      <c r="T10" s="114">
        <v>291.13</v>
      </c>
      <c r="U10" s="114">
        <v>114</v>
      </c>
      <c r="V10" s="114">
        <v>100</v>
      </c>
      <c r="W10" s="114">
        <v>6763</v>
      </c>
      <c r="X10" s="114">
        <v>8539</v>
      </c>
      <c r="Y10" s="115">
        <v>2285</v>
      </c>
      <c r="Z10" s="114">
        <v>2274.3</v>
      </c>
      <c r="AA10" s="114">
        <f>(G10+N10+U10)</f>
        <v>1259</v>
      </c>
      <c r="AB10" s="114">
        <v>100</v>
      </c>
      <c r="AC10" s="114">
        <v>103</v>
      </c>
      <c r="AD10" s="114">
        <v>10.7</v>
      </c>
      <c r="AE10" s="116">
        <v>8642</v>
      </c>
      <c r="AF10" s="117">
        <v>2285</v>
      </c>
      <c r="AG10" s="114">
        <v>2285</v>
      </c>
      <c r="AH10" s="114">
        <v>100</v>
      </c>
      <c r="AI10" s="138"/>
    </row>
    <row r="11" spans="1:35" ht="12.75">
      <c r="A11" s="118" t="s">
        <v>123</v>
      </c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/>
    </row>
    <row r="12" spans="1:35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>
      <c r="A13" t="s">
        <v>124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>
      <c r="A14" t="s">
        <v>125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>
      <c r="A15" t="s">
        <v>126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>
      <c r="A16" t="s">
        <v>127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20" spans="1:13" ht="15.75">
      <c r="A20" s="32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</row>
    <row r="21" spans="1:34" ht="12.75">
      <c r="A21" s="118"/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</sheetData>
  <sheetProtection/>
  <mergeCells count="36">
    <mergeCell ref="B20:M20"/>
    <mergeCell ref="B2:M2"/>
    <mergeCell ref="A3:P3"/>
    <mergeCell ref="A5:A8"/>
    <mergeCell ref="B5:V5"/>
    <mergeCell ref="W5:AG5"/>
    <mergeCell ref="AH5:AH8"/>
    <mergeCell ref="B6:H6"/>
    <mergeCell ref="I6:O6"/>
    <mergeCell ref="P6:V6"/>
    <mergeCell ref="W6:AB6"/>
    <mergeCell ref="AC6:AD6"/>
    <mergeCell ref="AE6:AG6"/>
    <mergeCell ref="B7:B8"/>
    <mergeCell ref="C7:D7"/>
    <mergeCell ref="E7:F7"/>
    <mergeCell ref="G7:G8"/>
    <mergeCell ref="H7:H8"/>
    <mergeCell ref="I7:I8"/>
    <mergeCell ref="AA7:AA8"/>
    <mergeCell ref="J7:K7"/>
    <mergeCell ref="L7:M7"/>
    <mergeCell ref="N7:N8"/>
    <mergeCell ref="O7:O8"/>
    <mergeCell ref="P7:P8"/>
    <mergeCell ref="Q7:R7"/>
    <mergeCell ref="AB7:AB8"/>
    <mergeCell ref="AC7:AC8"/>
    <mergeCell ref="AD7:AD8"/>
    <mergeCell ref="AE7:AE8"/>
    <mergeCell ref="AF7:AG7"/>
    <mergeCell ref="S7:T7"/>
    <mergeCell ref="U7:U8"/>
    <mergeCell ref="V7:V8"/>
    <mergeCell ref="W7:X7"/>
    <mergeCell ref="Y7:Z7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2013-10-08T07:19:33Z</cp:lastPrinted>
  <dcterms:created xsi:type="dcterms:W3CDTF">1996-10-08T23:32:33Z</dcterms:created>
  <dcterms:modified xsi:type="dcterms:W3CDTF">2013-10-28T11:30:03Z</dcterms:modified>
  <cp:category/>
  <cp:version/>
  <cp:contentType/>
  <cp:contentStatus/>
</cp:coreProperties>
</file>