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tabRatio="891" activeTab="0"/>
  </bookViews>
  <sheets>
    <sheet name="15.01.2013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<sst xmlns="http://schemas.openxmlformats.org/spreadsheetml/2006/main" count="45" uniqueCount="44">
  <si>
    <t>№№</t>
  </si>
  <si>
    <t>Наименование района</t>
  </si>
  <si>
    <t>1.Приобретение оборудования</t>
  </si>
  <si>
    <t>в том числе</t>
  </si>
  <si>
    <t>2.Приобретение транспортных средств для перевозки обучающихся</t>
  </si>
  <si>
    <t>3. Пополне-ние фондов библиотек</t>
  </si>
  <si>
    <t>4. Развитие школьной инфраструктуры</t>
  </si>
  <si>
    <t>5. Повышение квалификации</t>
  </si>
  <si>
    <t>6. Модернизация ОУ путем организации в них дистанционного обучения</t>
  </si>
  <si>
    <t>7. Осуществление мер, направленных на энергосбережение</t>
  </si>
  <si>
    <t>Учебно-производственное оборудование</t>
  </si>
  <si>
    <t>Спортивное оборудование</t>
  </si>
  <si>
    <t xml:space="preserve">Компьютерное оборудование </t>
  </si>
  <si>
    <t>Медицинское оборудование</t>
  </si>
  <si>
    <t>Оборудование для школьных столовых</t>
  </si>
  <si>
    <t>Увеличение пропускной способности Интернет-трафика</t>
  </si>
  <si>
    <t>Обновление программного обеспечения, приобретение электронных образовательных ресурсов</t>
  </si>
  <si>
    <t>ИТОГО</t>
  </si>
  <si>
    <t>Спортивный инвентарь</t>
  </si>
  <si>
    <t>9.Реконструкция зданий общеобразо-вательных учреждений</t>
  </si>
  <si>
    <t>стало</t>
  </si>
  <si>
    <t>было</t>
  </si>
  <si>
    <t>8. Капитальный ремонт зданий общеобразо-вательных учреждений</t>
  </si>
  <si>
    <t xml:space="preserve">Учебно-лабораторное оборудование </t>
  </si>
  <si>
    <t>Оборудование для проведения государственной (итоговой) аттестации обучающихся</t>
  </si>
  <si>
    <t>Муниципальное бюджетноеобразовательное учреждение "Ардинская средняя общеобразовательная школа"</t>
  </si>
  <si>
    <t>Муниципальное бюджетноеобразовательное учреждение "Визимьярская средняя общеобразовательная школа"</t>
  </si>
  <si>
    <t>Муниципальное бюджетноеобразовательное учреждение "Кибеевская основная общеобразовательная школа"</t>
  </si>
  <si>
    <t>Муниципальное бюджетноеобразовательное учреждение "Килемарская средняя общеобразовательная школа"</t>
  </si>
  <si>
    <t>Муниципальное бюджетноеобразовательное учреждение "Красномостовская средняя общеобразовательная школа"</t>
  </si>
  <si>
    <t>Муниципальное бюджетноеобразовательное учреждение "Кумьинская основная общеобразовательная школа"</t>
  </si>
  <si>
    <t>Муниципальное бюджетноеобразовательное учреждение "Майская основная общеобразовательная школа"</t>
  </si>
  <si>
    <t>Муниципальное бюджетноеобразовательное учреждение "Нежнурская  средняя общеобразовательная школа"</t>
  </si>
  <si>
    <t>Муниципальное бюджетноеобразовательное учреждение "Юксарская средняя общеобразовательная школа"</t>
  </si>
  <si>
    <t>и молодежи администрации МО</t>
  </si>
  <si>
    <t>"Килемарский муниципальный район"</t>
  </si>
  <si>
    <t>Руководитель отдела образования</t>
  </si>
  <si>
    <t>Главный бухгалтер</t>
  </si>
  <si>
    <t>исполнитель:</t>
  </si>
  <si>
    <t>Обухова Т.В.</t>
  </si>
  <si>
    <t>Тарасова И.М.</t>
  </si>
  <si>
    <t>Калашникова Н.Ю.</t>
  </si>
  <si>
    <t>Итого</t>
  </si>
  <si>
    <t>Федеральная субсидия на модернизацию системы общего образования в Килемарском районе в 2012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</si>
</sst>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00"/>
    <numFmt numFmtId="168" formatCode="0.0000"/>
    <numFmt numFmtId="169" formatCode="0.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color indexed="8"/>
      <name val="Arial Cyr"/>
      <family val="0"/>
    </font>
    <font>
      <sz val="13.5"/>
      <name val="Arial Cyr"/>
      <family val="0"/>
    </font>
    <font>
      <b/>
      <sz val="13.5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 vertical="center"/>
    </xf>
    <xf numFmtId="1" fontId="7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7" fillId="0" borderId="13" xfId="0" applyNumberFormat="1" applyFont="1" applyFill="1" applyBorder="1" applyAlignment="1">
      <alignment/>
    </xf>
    <xf numFmtId="166" fontId="7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166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69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66" fontId="9" fillId="0" borderId="11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="75" zoomScaleNormal="75" zoomScalePageLayoutView="0" workbookViewId="0" topLeftCell="A1">
      <selection activeCell="E6" sqref="E6:E7"/>
    </sheetView>
  </sheetViews>
  <sheetFormatPr defaultColWidth="9.00390625" defaultRowHeight="12.75"/>
  <cols>
    <col min="1" max="1" width="5.375" style="0" customWidth="1"/>
    <col min="2" max="2" width="17.25390625" style="0" customWidth="1"/>
    <col min="3" max="3" width="9.75390625" style="0" customWidth="1"/>
    <col min="4" max="4" width="8.75390625" style="0" customWidth="1"/>
    <col min="5" max="5" width="9.625" style="0" customWidth="1"/>
    <col min="6" max="7" width="8.625" style="0" customWidth="1"/>
    <col min="8" max="8" width="8.125" style="0" customWidth="1"/>
    <col min="9" max="9" width="8.00390625" style="0" customWidth="1"/>
    <col min="10" max="10" width="9.75390625" style="0" customWidth="1"/>
    <col min="11" max="11" width="9.00390625" style="0" customWidth="1"/>
    <col min="12" max="12" width="9.25390625" style="0" customWidth="1"/>
    <col min="13" max="13" width="10.25390625" style="0" customWidth="1"/>
    <col min="14" max="14" width="7.875" style="0" customWidth="1"/>
    <col min="15" max="15" width="7.625" style="0" customWidth="1"/>
    <col min="16" max="16" width="8.875" style="0" customWidth="1"/>
    <col min="17" max="17" width="8.625" style="0" customWidth="1"/>
    <col min="18" max="18" width="9.00390625" style="0" customWidth="1"/>
    <col min="19" max="19" width="10.25390625" style="0" customWidth="1"/>
    <col min="20" max="20" width="12.375" style="0" customWidth="1"/>
    <col min="21" max="21" width="11.125" style="0" customWidth="1"/>
    <col min="22" max="22" width="13.625" style="0" bestFit="1" customWidth="1"/>
  </cols>
  <sheetData>
    <row r="1" spans="19:21" ht="12.75">
      <c r="S1" s="30"/>
      <c r="T1" s="30"/>
      <c r="U1" s="30"/>
    </row>
    <row r="2" spans="2:21" ht="29.25" customHeight="1">
      <c r="B2" s="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ht="21.75" customHeight="1">
      <c r="B3" s="2"/>
      <c r="C3" s="33" t="s">
        <v>43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ht="13.5" thickBot="1"/>
    <row r="5" spans="1:22" ht="20.25" customHeight="1">
      <c r="A5" s="35" t="s">
        <v>0</v>
      </c>
      <c r="B5" s="37" t="s">
        <v>1</v>
      </c>
      <c r="C5" s="39" t="s">
        <v>2</v>
      </c>
      <c r="D5" s="41" t="s">
        <v>3</v>
      </c>
      <c r="E5" s="41"/>
      <c r="F5" s="41"/>
      <c r="G5" s="41"/>
      <c r="H5" s="41"/>
      <c r="I5" s="41"/>
      <c r="J5" s="41"/>
      <c r="K5" s="41"/>
      <c r="L5" s="39" t="s">
        <v>4</v>
      </c>
      <c r="M5" s="39" t="s">
        <v>5</v>
      </c>
      <c r="N5" s="39" t="s">
        <v>6</v>
      </c>
      <c r="O5" s="39" t="s">
        <v>7</v>
      </c>
      <c r="P5" s="39" t="s">
        <v>8</v>
      </c>
      <c r="Q5" s="45" t="s">
        <v>3</v>
      </c>
      <c r="R5" s="45"/>
      <c r="S5" s="39" t="s">
        <v>9</v>
      </c>
      <c r="T5" s="39" t="s">
        <v>22</v>
      </c>
      <c r="U5" s="47" t="s">
        <v>19</v>
      </c>
      <c r="V5" s="43" t="s">
        <v>42</v>
      </c>
    </row>
    <row r="6" spans="1:22" ht="31.5" customHeight="1">
      <c r="A6" s="36"/>
      <c r="B6" s="38"/>
      <c r="C6" s="40"/>
      <c r="D6" s="42" t="s">
        <v>23</v>
      </c>
      <c r="E6" s="42" t="s">
        <v>10</v>
      </c>
      <c r="F6" s="42" t="s">
        <v>11</v>
      </c>
      <c r="G6" s="42" t="s">
        <v>18</v>
      </c>
      <c r="H6" s="42" t="s">
        <v>12</v>
      </c>
      <c r="I6" s="42" t="s">
        <v>13</v>
      </c>
      <c r="J6" s="42" t="s">
        <v>14</v>
      </c>
      <c r="K6" s="42" t="s">
        <v>24</v>
      </c>
      <c r="L6" s="40"/>
      <c r="M6" s="40"/>
      <c r="N6" s="40"/>
      <c r="O6" s="40"/>
      <c r="P6" s="40"/>
      <c r="Q6" s="42" t="s">
        <v>15</v>
      </c>
      <c r="R6" s="38" t="s">
        <v>16</v>
      </c>
      <c r="S6" s="40"/>
      <c r="T6" s="40"/>
      <c r="U6" s="48"/>
      <c r="V6" s="44"/>
    </row>
    <row r="7" spans="1:22" ht="113.25" customHeight="1">
      <c r="A7" s="36"/>
      <c r="B7" s="38"/>
      <c r="C7" s="40"/>
      <c r="D7" s="42"/>
      <c r="E7" s="42"/>
      <c r="F7" s="42"/>
      <c r="G7" s="42"/>
      <c r="H7" s="42"/>
      <c r="I7" s="42"/>
      <c r="J7" s="42"/>
      <c r="K7" s="42"/>
      <c r="L7" s="40"/>
      <c r="M7" s="40"/>
      <c r="N7" s="40"/>
      <c r="O7" s="40"/>
      <c r="P7" s="40"/>
      <c r="Q7" s="42"/>
      <c r="R7" s="38"/>
      <c r="S7" s="40"/>
      <c r="T7" s="40"/>
      <c r="U7" s="48"/>
      <c r="V7" s="44"/>
    </row>
    <row r="8" spans="1:23" s="17" customFormat="1" ht="72" customHeight="1">
      <c r="A8" s="3">
        <v>1</v>
      </c>
      <c r="B8" s="21" t="s">
        <v>25</v>
      </c>
      <c r="C8" s="11">
        <f aca="true" t="shared" si="0" ref="C8:C16">D8+E8+F8+G8+H8+I8+J8+K8</f>
        <v>835.16</v>
      </c>
      <c r="D8" s="23">
        <v>79.68</v>
      </c>
      <c r="E8" s="11"/>
      <c r="F8" s="23">
        <v>413.25</v>
      </c>
      <c r="G8" s="23">
        <v>119.99</v>
      </c>
      <c r="H8" s="23">
        <v>43.74</v>
      </c>
      <c r="I8" s="11"/>
      <c r="J8" s="23">
        <v>178.5</v>
      </c>
      <c r="K8" s="11"/>
      <c r="L8" s="11"/>
      <c r="M8" s="24">
        <v>59.583</v>
      </c>
      <c r="N8" s="23">
        <v>134.98</v>
      </c>
      <c r="O8" s="22">
        <v>26</v>
      </c>
      <c r="P8" s="11"/>
      <c r="Q8" s="11"/>
      <c r="R8" s="11"/>
      <c r="S8" s="28">
        <v>100</v>
      </c>
      <c r="T8" s="11"/>
      <c r="U8" s="19"/>
      <c r="V8" s="12">
        <f aca="true" t="shared" si="1" ref="V8:V17">C8+L8+M8+N8+O8+P8+S8+T8+U8</f>
        <v>1155.723</v>
      </c>
      <c r="W8" s="16"/>
    </row>
    <row r="9" spans="1:23" s="17" customFormat="1" ht="80.25" customHeight="1">
      <c r="A9" s="15">
        <v>2</v>
      </c>
      <c r="B9" s="21" t="s">
        <v>26</v>
      </c>
      <c r="C9" s="11">
        <f t="shared" si="0"/>
        <v>780.0139999999999</v>
      </c>
      <c r="D9" s="23">
        <v>79.68</v>
      </c>
      <c r="E9" s="11"/>
      <c r="F9" s="24">
        <v>427.004</v>
      </c>
      <c r="G9" s="23">
        <v>119.99</v>
      </c>
      <c r="H9" s="23">
        <v>37.77</v>
      </c>
      <c r="I9" s="11"/>
      <c r="J9" s="23">
        <v>115.57</v>
      </c>
      <c r="K9" s="11"/>
      <c r="L9" s="11"/>
      <c r="M9" s="24">
        <v>62.65</v>
      </c>
      <c r="N9" s="23">
        <v>158.92</v>
      </c>
      <c r="O9" s="22">
        <v>12.4</v>
      </c>
      <c r="P9" s="11"/>
      <c r="Q9" s="11"/>
      <c r="R9" s="11"/>
      <c r="S9" s="23">
        <v>67.99</v>
      </c>
      <c r="T9" s="11"/>
      <c r="U9" s="19"/>
      <c r="V9" s="12">
        <f t="shared" si="1"/>
        <v>1081.9739999999997</v>
      </c>
      <c r="W9" s="16"/>
    </row>
    <row r="10" spans="1:23" s="17" customFormat="1" ht="73.5" customHeight="1">
      <c r="A10" s="3">
        <v>3</v>
      </c>
      <c r="B10" s="21" t="s">
        <v>33</v>
      </c>
      <c r="C10" s="11">
        <f t="shared" si="0"/>
        <v>187.07999999999998</v>
      </c>
      <c r="D10" s="11"/>
      <c r="E10" s="11"/>
      <c r="F10" s="23">
        <v>132.38</v>
      </c>
      <c r="G10" s="11"/>
      <c r="H10" s="23">
        <v>54.7</v>
      </c>
      <c r="I10" s="11"/>
      <c r="J10" s="11"/>
      <c r="K10" s="11"/>
      <c r="L10" s="11"/>
      <c r="M10" s="24">
        <v>15.736</v>
      </c>
      <c r="N10" s="11"/>
      <c r="O10" s="11"/>
      <c r="P10" s="11"/>
      <c r="Q10" s="11"/>
      <c r="R10" s="11"/>
      <c r="S10" s="22">
        <v>28.8</v>
      </c>
      <c r="T10" s="11"/>
      <c r="U10" s="19"/>
      <c r="V10" s="12">
        <f t="shared" si="1"/>
        <v>231.61599999999999</v>
      </c>
      <c r="W10" s="16"/>
    </row>
    <row r="11" spans="1:23" s="17" customFormat="1" ht="75.75" customHeight="1">
      <c r="A11" s="3">
        <v>4</v>
      </c>
      <c r="B11" s="21" t="s">
        <v>27</v>
      </c>
      <c r="C11" s="11">
        <f t="shared" si="0"/>
        <v>41.91</v>
      </c>
      <c r="D11" s="11"/>
      <c r="E11" s="11"/>
      <c r="F11" s="23">
        <v>19.91</v>
      </c>
      <c r="G11" s="11"/>
      <c r="H11" s="22">
        <v>22</v>
      </c>
      <c r="I11" s="11"/>
      <c r="J11" s="11"/>
      <c r="K11" s="11"/>
      <c r="L11" s="11"/>
      <c r="M11" s="24">
        <v>5.616</v>
      </c>
      <c r="N11" s="11"/>
      <c r="O11" s="11"/>
      <c r="P11" s="11"/>
      <c r="Q11" s="11"/>
      <c r="R11" s="11"/>
      <c r="S11" s="22">
        <v>21.7</v>
      </c>
      <c r="T11" s="20"/>
      <c r="U11" s="19"/>
      <c r="V11" s="12">
        <f t="shared" si="1"/>
        <v>69.226</v>
      </c>
      <c r="W11" s="16"/>
    </row>
    <row r="12" spans="1:23" s="17" customFormat="1" ht="70.5" customHeight="1">
      <c r="A12" s="3">
        <v>5</v>
      </c>
      <c r="B12" s="21" t="s">
        <v>28</v>
      </c>
      <c r="C12" s="11">
        <f t="shared" si="0"/>
        <v>1187.8200000000002</v>
      </c>
      <c r="D12" s="23">
        <v>149.64</v>
      </c>
      <c r="E12" s="11"/>
      <c r="F12" s="23">
        <v>384.79</v>
      </c>
      <c r="G12" s="25">
        <v>120</v>
      </c>
      <c r="H12" s="23">
        <v>162.47</v>
      </c>
      <c r="I12" s="22">
        <v>165</v>
      </c>
      <c r="J12" s="23">
        <v>205.92</v>
      </c>
      <c r="K12" s="11"/>
      <c r="L12" s="23">
        <v>1685.67</v>
      </c>
      <c r="M12" s="24">
        <v>137.046</v>
      </c>
      <c r="N12" s="23">
        <v>532.46</v>
      </c>
      <c r="O12" s="22">
        <v>8.9</v>
      </c>
      <c r="P12" s="11"/>
      <c r="Q12" s="11"/>
      <c r="R12" s="11"/>
      <c r="S12" s="23">
        <v>284.19</v>
      </c>
      <c r="T12" s="22">
        <v>2262.6</v>
      </c>
      <c r="U12" s="19"/>
      <c r="V12" s="12">
        <f t="shared" si="1"/>
        <v>6098.686</v>
      </c>
      <c r="W12" s="16"/>
    </row>
    <row r="13" spans="1:23" s="17" customFormat="1" ht="60" customHeight="1">
      <c r="A13" s="3">
        <v>6</v>
      </c>
      <c r="B13" s="21" t="s">
        <v>29</v>
      </c>
      <c r="C13" s="11">
        <f t="shared" si="0"/>
        <v>175.97</v>
      </c>
      <c r="D13" s="11"/>
      <c r="E13" s="11"/>
      <c r="F13" s="23">
        <v>160.2</v>
      </c>
      <c r="G13" s="11"/>
      <c r="H13" s="23">
        <v>15.77</v>
      </c>
      <c r="I13" s="11"/>
      <c r="J13" s="11"/>
      <c r="K13" s="11"/>
      <c r="L13" s="11"/>
      <c r="M13" s="24">
        <v>19.602</v>
      </c>
      <c r="N13" s="11"/>
      <c r="O13" s="11"/>
      <c r="P13" s="11"/>
      <c r="Q13" s="11"/>
      <c r="R13" s="11"/>
      <c r="S13" s="22">
        <v>35.5</v>
      </c>
      <c r="T13" s="11"/>
      <c r="U13" s="19"/>
      <c r="V13" s="12">
        <f t="shared" si="1"/>
        <v>231.072</v>
      </c>
      <c r="W13" s="16"/>
    </row>
    <row r="14" spans="1:23" s="17" customFormat="1" ht="75.75" customHeight="1">
      <c r="A14" s="3">
        <v>7</v>
      </c>
      <c r="B14" s="21" t="s">
        <v>30</v>
      </c>
      <c r="C14" s="11">
        <f t="shared" si="0"/>
        <v>35.629999999999995</v>
      </c>
      <c r="D14" s="11"/>
      <c r="E14" s="11"/>
      <c r="F14" s="23">
        <v>19.86</v>
      </c>
      <c r="G14" s="11"/>
      <c r="H14" s="23">
        <v>15.77</v>
      </c>
      <c r="I14" s="11"/>
      <c r="J14" s="11"/>
      <c r="K14" s="11"/>
      <c r="L14" s="11"/>
      <c r="M14" s="24">
        <v>9.835</v>
      </c>
      <c r="N14" s="11"/>
      <c r="O14" s="11"/>
      <c r="P14" s="11"/>
      <c r="Q14" s="11"/>
      <c r="R14" s="11"/>
      <c r="S14" s="22">
        <v>35</v>
      </c>
      <c r="T14" s="11"/>
      <c r="U14" s="19"/>
      <c r="V14" s="12">
        <f t="shared" si="1"/>
        <v>80.465</v>
      </c>
      <c r="W14" s="16"/>
    </row>
    <row r="15" spans="1:23" s="17" customFormat="1" ht="70.5" customHeight="1">
      <c r="A15" s="3">
        <v>8</v>
      </c>
      <c r="B15" s="21" t="s">
        <v>31</v>
      </c>
      <c r="C15" s="11">
        <f t="shared" si="0"/>
        <v>42.09</v>
      </c>
      <c r="D15" s="11"/>
      <c r="E15" s="11"/>
      <c r="F15" s="23">
        <v>20.09</v>
      </c>
      <c r="G15" s="11"/>
      <c r="H15" s="22">
        <v>22</v>
      </c>
      <c r="I15" s="11"/>
      <c r="J15" s="11"/>
      <c r="K15" s="11"/>
      <c r="L15" s="11"/>
      <c r="M15" s="24">
        <v>3.744</v>
      </c>
      <c r="N15" s="11"/>
      <c r="O15" s="11"/>
      <c r="P15" s="11"/>
      <c r="Q15" s="11"/>
      <c r="R15" s="11"/>
      <c r="S15" s="23">
        <v>22.64</v>
      </c>
      <c r="T15" s="11"/>
      <c r="U15" s="19"/>
      <c r="V15" s="12">
        <f t="shared" si="1"/>
        <v>68.474</v>
      </c>
      <c r="W15" s="16"/>
    </row>
    <row r="16" spans="1:23" s="17" customFormat="1" ht="74.25" customHeight="1">
      <c r="A16" s="3">
        <v>9</v>
      </c>
      <c r="B16" s="21" t="s">
        <v>32</v>
      </c>
      <c r="C16" s="11">
        <f t="shared" si="0"/>
        <v>35.25</v>
      </c>
      <c r="D16" s="11"/>
      <c r="E16" s="11"/>
      <c r="F16" s="23">
        <v>19.48</v>
      </c>
      <c r="G16" s="11"/>
      <c r="H16" s="23">
        <v>15.77</v>
      </c>
      <c r="I16" s="11"/>
      <c r="J16" s="11"/>
      <c r="K16" s="11"/>
      <c r="L16" s="11"/>
      <c r="M16" s="24">
        <v>3.998</v>
      </c>
      <c r="N16" s="11"/>
      <c r="O16" s="23">
        <v>2.7</v>
      </c>
      <c r="P16" s="11"/>
      <c r="Q16" s="11"/>
      <c r="R16" s="11"/>
      <c r="S16" s="22">
        <v>37.7</v>
      </c>
      <c r="T16" s="11"/>
      <c r="U16" s="19"/>
      <c r="V16" s="12">
        <f t="shared" si="1"/>
        <v>79.648</v>
      </c>
      <c r="W16" s="16"/>
    </row>
    <row r="17" spans="1:24" s="18" customFormat="1" ht="19.5" customHeight="1">
      <c r="A17" s="4"/>
      <c r="B17" s="5" t="s">
        <v>17</v>
      </c>
      <c r="C17" s="13">
        <f aca="true" t="shared" si="2" ref="C17:M17">SUM(C8:C16)</f>
        <v>3320.9240000000004</v>
      </c>
      <c r="D17" s="27">
        <f t="shared" si="2"/>
        <v>309</v>
      </c>
      <c r="E17" s="27">
        <f t="shared" si="2"/>
        <v>0</v>
      </c>
      <c r="F17" s="27">
        <f t="shared" si="2"/>
        <v>1596.964</v>
      </c>
      <c r="G17" s="27">
        <f t="shared" si="2"/>
        <v>359.98</v>
      </c>
      <c r="H17" s="27">
        <f t="shared" si="2"/>
        <v>389.98999999999995</v>
      </c>
      <c r="I17" s="27">
        <f t="shared" si="2"/>
        <v>165</v>
      </c>
      <c r="J17" s="27">
        <f t="shared" si="2"/>
        <v>499.99</v>
      </c>
      <c r="K17" s="27">
        <f t="shared" si="2"/>
        <v>0</v>
      </c>
      <c r="L17" s="27">
        <f t="shared" si="2"/>
        <v>1685.67</v>
      </c>
      <c r="M17" s="27">
        <f t="shared" si="2"/>
        <v>317.80999999999995</v>
      </c>
      <c r="N17" s="27">
        <v>826.37</v>
      </c>
      <c r="O17" s="27">
        <f>SUM(O8:O16)</f>
        <v>50</v>
      </c>
      <c r="P17" s="13"/>
      <c r="Q17" s="13"/>
      <c r="R17" s="13"/>
      <c r="S17" s="26">
        <f>SUM(S8:S16)</f>
        <v>633.5200000000001</v>
      </c>
      <c r="T17" s="26">
        <f>SUM(T8:T16)</f>
        <v>2262.6</v>
      </c>
      <c r="U17" s="14"/>
      <c r="V17" s="12">
        <f t="shared" si="1"/>
        <v>9096.894</v>
      </c>
      <c r="W17" s="17"/>
      <c r="X17" s="17"/>
    </row>
    <row r="18" ht="12.75">
      <c r="S18" s="6"/>
    </row>
    <row r="19" spans="2:21" ht="12.75" hidden="1">
      <c r="B19" s="7" t="s">
        <v>20</v>
      </c>
      <c r="C19" s="9" t="e">
        <f>C17*100/#REF!</f>
        <v>#REF!</v>
      </c>
      <c r="D19" s="9" t="e">
        <f>D17*100/#REF!</f>
        <v>#REF!</v>
      </c>
      <c r="E19" s="9" t="e">
        <f>E17*100/#REF!</f>
        <v>#REF!</v>
      </c>
      <c r="F19" s="9" t="e">
        <f>F17*100/#REF!</f>
        <v>#REF!</v>
      </c>
      <c r="G19" s="9" t="e">
        <f>G17*100/#REF!</f>
        <v>#REF!</v>
      </c>
      <c r="H19" s="9" t="e">
        <f>H17*100/#REF!</f>
        <v>#REF!</v>
      </c>
      <c r="I19" s="9" t="e">
        <f>I17*100/#REF!</f>
        <v>#REF!</v>
      </c>
      <c r="J19" s="10" t="e">
        <f>J17*100/#REF!</f>
        <v>#REF!</v>
      </c>
      <c r="K19" s="9" t="e">
        <f>K17*100/#REF!</f>
        <v>#REF!</v>
      </c>
      <c r="L19" s="9" t="e">
        <f>L17*100/#REF!</f>
        <v>#REF!</v>
      </c>
      <c r="M19" s="9" t="e">
        <f>M17*100/#REF!</f>
        <v>#REF!</v>
      </c>
      <c r="N19" s="9" t="e">
        <f>N17*100/#REF!</f>
        <v>#REF!</v>
      </c>
      <c r="O19" s="9" t="e">
        <f>O17*100/#REF!</f>
        <v>#REF!</v>
      </c>
      <c r="P19" s="9" t="e">
        <f>P17*100/#REF!</f>
        <v>#REF!</v>
      </c>
      <c r="Q19" s="9" t="e">
        <f>Q17*100/#REF!</f>
        <v>#REF!</v>
      </c>
      <c r="R19" s="9" t="e">
        <f>R17*100/#REF!</f>
        <v>#REF!</v>
      </c>
      <c r="S19" s="9" t="e">
        <f>#REF!*100/#REF!</f>
        <v>#REF!</v>
      </c>
      <c r="T19" s="9" t="e">
        <f>T17*100/#REF!</f>
        <v>#REF!</v>
      </c>
      <c r="U19" s="9" t="e">
        <f>U17*100/#REF!</f>
        <v>#REF!</v>
      </c>
    </row>
    <row r="20" spans="2:21" ht="12.75" hidden="1">
      <c r="B20" s="7" t="s">
        <v>21</v>
      </c>
      <c r="C20" s="8">
        <v>39.2</v>
      </c>
      <c r="D20" s="8">
        <v>10.6</v>
      </c>
      <c r="E20" s="8">
        <v>1.5</v>
      </c>
      <c r="F20" s="46">
        <v>9.4</v>
      </c>
      <c r="G20" s="46"/>
      <c r="H20" s="8">
        <v>7.5</v>
      </c>
      <c r="I20" s="8">
        <v>0.7</v>
      </c>
      <c r="J20" s="8">
        <v>9.5</v>
      </c>
      <c r="K20" s="8">
        <v>0</v>
      </c>
      <c r="L20" s="8">
        <v>7</v>
      </c>
      <c r="M20" s="8">
        <v>7.4</v>
      </c>
      <c r="N20" s="8">
        <v>21.8</v>
      </c>
      <c r="O20" s="8">
        <v>0.6</v>
      </c>
      <c r="P20" s="8">
        <v>1.2</v>
      </c>
      <c r="Q20" s="8">
        <v>0.4</v>
      </c>
      <c r="R20" s="8">
        <v>0.8</v>
      </c>
      <c r="S20" s="8">
        <v>6.7</v>
      </c>
      <c r="T20" s="46">
        <v>16.1</v>
      </c>
      <c r="U20" s="46"/>
    </row>
    <row r="23" spans="2:16" ht="12.75">
      <c r="B23" t="s">
        <v>36</v>
      </c>
      <c r="P23" t="s">
        <v>39</v>
      </c>
    </row>
    <row r="24" ht="12.75">
      <c r="B24" t="s">
        <v>34</v>
      </c>
    </row>
    <row r="25" ht="12.75">
      <c r="B25" t="s">
        <v>35</v>
      </c>
    </row>
    <row r="28" spans="2:16" ht="12.75">
      <c r="B28" t="s">
        <v>37</v>
      </c>
      <c r="P28" t="s">
        <v>40</v>
      </c>
    </row>
    <row r="32" ht="12.75">
      <c r="B32" s="29" t="s">
        <v>38</v>
      </c>
    </row>
    <row r="33" ht="12.75">
      <c r="B33" s="29" t="s">
        <v>41</v>
      </c>
    </row>
  </sheetData>
  <sheetProtection/>
  <mergeCells count="29">
    <mergeCell ref="F20:G20"/>
    <mergeCell ref="T20:U20"/>
    <mergeCell ref="H6:H7"/>
    <mergeCell ref="I6:I7"/>
    <mergeCell ref="J6:J7"/>
    <mergeCell ref="K6:K7"/>
    <mergeCell ref="S5:S7"/>
    <mergeCell ref="T5:T7"/>
    <mergeCell ref="U5:U7"/>
    <mergeCell ref="R6:R7"/>
    <mergeCell ref="E6:E7"/>
    <mergeCell ref="F6:F7"/>
    <mergeCell ref="G6:G7"/>
    <mergeCell ref="V5:V7"/>
    <mergeCell ref="N5:N7"/>
    <mergeCell ref="O5:O7"/>
    <mergeCell ref="P5:P7"/>
    <mergeCell ref="Q5:R5"/>
    <mergeCell ref="Q6:Q7"/>
    <mergeCell ref="S1:U1"/>
    <mergeCell ref="C2:U2"/>
    <mergeCell ref="C3:U3"/>
    <mergeCell ref="A5:A7"/>
    <mergeCell ref="B5:B7"/>
    <mergeCell ref="C5:C7"/>
    <mergeCell ref="D5:K5"/>
    <mergeCell ref="L5:L7"/>
    <mergeCell ref="M5:M7"/>
    <mergeCell ref="D6:D7"/>
  </mergeCells>
  <printOptions/>
  <pageMargins left="0.2362204724409449" right="0.07874015748031496" top="0.6299212598425197" bottom="0.708661417322834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Zaichikova_TG</dc:creator>
  <cp:keywords/>
  <dc:description/>
  <cp:lastModifiedBy>Татьяна Юрьевна</cp:lastModifiedBy>
  <cp:lastPrinted>2013-01-18T11:12:59Z</cp:lastPrinted>
  <dcterms:created xsi:type="dcterms:W3CDTF">2011-11-23T06:36:15Z</dcterms:created>
  <dcterms:modified xsi:type="dcterms:W3CDTF">2013-01-18T11:14:07Z</dcterms:modified>
  <cp:category/>
  <cp:version/>
  <cp:contentType/>
  <cp:contentStatus/>
</cp:coreProperties>
</file>