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<sst xmlns="http://schemas.openxmlformats.org/spreadsheetml/2006/main" count="170" uniqueCount="101">
  <si>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</si>
  <si>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</si>
  <si>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</si>
  <si>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</si>
  <si>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</si>
  <si>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</si>
  <si>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</si>
  <si>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</si>
  <si>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</si>
  <si>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</si>
  <si>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</si>
  <si>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</si>
  <si>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</si>
  <si>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</si>
  <si>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</si>
  <si>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</si>
  <si>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</si>
  <si>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</si>
  <si>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</si>
  <si>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</si>
  <si>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</si>
  <si>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</si>
  <si>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</si>
  <si>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</si>
  <si>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</si>
  <si>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</si>
  <si>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</si>
  <si>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</si>
  <si>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</si>
  <si>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</si>
  <si>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</si>
  <si>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</si>
  <si>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</si>
  <si>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</si>
  <si>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</si>
  <si>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</si>
  <si>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</si>
  <si>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</si>
  <si>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</si>
  <si>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</si>
  <si>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</si>
  <si>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</si>
  <si>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</si>
  <si>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</si>
  <si>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</si>
  <si>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</si>
  <si>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</si>
  <si>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</si>
  <si>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</si>
  <si>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</si>
  <si>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</si>
  <si>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</si>
  <si>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</si>
  <si>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</si>
  <si>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</si>
  <si>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</si>
  <si>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</si>
  <si>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</si>
  <si>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</si>
  <si>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</si>
  <si>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</si>
  <si>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</si>
  <si>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</si>
  <si>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</si>
  <si>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</si>
  <si>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</si>
  <si>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</si>
  <si>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сухофрукты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</si>
  <si>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</si>
  <si>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</si>
  <si>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</si>
  <si>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</si>
  <si>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</si>
  <si>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</si>
  <si>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</si>
  <si>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</si>
  <si>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</si>
  <si>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</si>
  <si>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молоко</t>
  </si>
  <si>
    <t>коф нап</t>
  </si>
  <si>
    <t>морковь</t>
  </si>
  <si>
    <t>лук</t>
  </si>
  <si>
    <t>том паста</t>
  </si>
  <si>
    <t>раст масло</t>
  </si>
  <si>
    <t>мясо кур</t>
  </si>
  <si>
    <t>хлеб</t>
  </si>
  <si>
    <t>нач классы</t>
  </si>
  <si>
    <t>рис</t>
  </si>
  <si>
    <t>рис отв с туш курицей</t>
  </si>
  <si>
    <t>компот из сух с сах витамин</t>
  </si>
  <si>
    <t>капуста</t>
  </si>
  <si>
    <t>консервы рыб</t>
  </si>
  <si>
    <t>конфеты</t>
  </si>
  <si>
    <t>коф нап с сахаром с молоком</t>
  </si>
  <si>
    <t>каша манная на молоке с маслом</t>
  </si>
  <si>
    <t>300/100</t>
  </si>
  <si>
    <t>манка</t>
  </si>
  <si>
    <t>картофель</t>
  </si>
  <si>
    <t>фрукт (яблоко)</t>
  </si>
  <si>
    <t>яблоко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</si>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</sst>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">
      <selection activeCell="W27" sqref="W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15</v>
      </c>
      <c r="C5" s="11" t="s">
        <v>3</v>
      </c>
      <c r="D5" s="120" t="s">
        <v>100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15</v>
      </c>
      <c r="R7" s="120" t="s">
        <v>100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64.60300000000001</v>
      </c>
      <c r="G13" s="137">
        <f>Лист2!H22</f>
        <v>1</v>
      </c>
      <c r="H13" s="138"/>
      <c r="I13" s="162">
        <f>Лист2!J43</f>
        <v>64.60300000000001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86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каша манная на молоке с маслом</v>
      </c>
      <c r="I21" s="99" t="str">
        <f>Лист2!D24</f>
        <v>коф нап с сахаром с молоком</v>
      </c>
      <c r="J21" s="99" t="str">
        <f>Лист2!D25</f>
        <v>конфеты</v>
      </c>
      <c r="K21" s="99" t="str">
        <f>Лист2!D26</f>
        <v>хлеб</v>
      </c>
      <c r="L21" s="100">
        <f>Лист2!D27</f>
        <v>0</v>
      </c>
      <c r="M21" s="101">
        <f>Лист2!D29</f>
        <v>0</v>
      </c>
      <c r="N21" s="102" t="str">
        <f>Лист2!D30</f>
        <v>рис отв с туш курицей</v>
      </c>
      <c r="O21" s="101" t="str">
        <f>Лист2!D31</f>
        <v>компот из сух с сах витамин</v>
      </c>
      <c r="P21" s="101" t="str">
        <f>Лист2!D32</f>
        <v>хлеб</v>
      </c>
      <c r="Q21" s="101" t="str">
        <f>Лист2!D33</f>
        <v>фрукт (яблоко)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96</v>
      </c>
      <c r="B22" s="152"/>
      <c r="C22" s="152"/>
      <c r="D22" s="152"/>
      <c r="E22" s="152"/>
      <c r="F22" s="26" t="s">
        <v>44</v>
      </c>
      <c r="G22" s="55">
        <v>54</v>
      </c>
      <c r="H22" s="30">
        <v>0.033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0.033</v>
      </c>
      <c r="AA22" s="62">
        <f aca="true" t="shared" si="0" ref="AA22:AA69">Z22*G22</f>
        <v>1.782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>
        <v>0.001</v>
      </c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0.001</v>
      </c>
      <c r="AA23" s="62">
        <f t="shared" si="0"/>
        <v>0.51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>
        <v>0.001</v>
      </c>
      <c r="I24" s="31">
        <v>0.02</v>
      </c>
      <c r="J24" s="31"/>
      <c r="K24" s="31"/>
      <c r="L24" s="34"/>
      <c r="M24" s="32"/>
      <c r="N24" s="33"/>
      <c r="O24" s="11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0.041</v>
      </c>
      <c r="AA24" s="62">
        <f t="shared" si="0"/>
        <v>2.0500000000000003</v>
      </c>
    </row>
    <row r="25" spans="1:27" s="28" customFormat="1" ht="12.75" customHeight="1">
      <c r="A25" s="115" t="s">
        <v>78</v>
      </c>
      <c r="B25" s="115"/>
      <c r="C25" s="115"/>
      <c r="D25" s="115"/>
      <c r="E25" s="115"/>
      <c r="F25" s="29" t="s">
        <v>44</v>
      </c>
      <c r="G25" s="51">
        <v>64</v>
      </c>
      <c r="H25" s="30">
        <v>0.048</v>
      </c>
      <c r="I25" s="31">
        <v>0.1</v>
      </c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0.14800000000000002</v>
      </c>
      <c r="AA25" s="62">
        <f t="shared" si="0"/>
        <v>9.472000000000001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0.001</v>
      </c>
      <c r="I26" s="73"/>
      <c r="J26" s="73"/>
      <c r="K26" s="31"/>
      <c r="L26" s="34"/>
      <c r="M26" s="32"/>
      <c r="N26" s="33">
        <v>0.01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0.011</v>
      </c>
      <c r="AA26" s="62">
        <f t="shared" si="0"/>
        <v>0.154</v>
      </c>
    </row>
    <row r="27" spans="1:27" s="8" customFormat="1" ht="12.75" customHeight="1">
      <c r="A27" s="117" t="s">
        <v>87</v>
      </c>
      <c r="B27" s="118"/>
      <c r="C27" s="118"/>
      <c r="D27" s="118"/>
      <c r="E27" s="119"/>
      <c r="F27" s="29" t="s">
        <v>44</v>
      </c>
      <c r="G27" s="52">
        <v>86</v>
      </c>
      <c r="H27" s="36"/>
      <c r="I27" s="74"/>
      <c r="J27" s="74"/>
      <c r="K27" s="37"/>
      <c r="L27" s="41"/>
      <c r="M27" s="39"/>
      <c r="N27" s="40">
        <v>0.054</v>
      </c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0.054</v>
      </c>
      <c r="AA27" s="62">
        <f t="shared" si="0"/>
        <v>4.644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67</v>
      </c>
      <c r="B29" s="115"/>
      <c r="C29" s="115"/>
      <c r="D29" s="115"/>
      <c r="E29" s="115"/>
      <c r="F29" s="43" t="s">
        <v>44</v>
      </c>
      <c r="G29" s="52">
        <v>230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4.6000000000000005</v>
      </c>
    </row>
    <row r="30" spans="1:27" s="8" customFormat="1" ht="12.75" customHeight="1">
      <c r="A30" s="115" t="s">
        <v>85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114">
        <v>0.02</v>
      </c>
      <c r="L30" s="41"/>
      <c r="M30" s="39"/>
      <c r="N30" s="40"/>
      <c r="O30" s="40"/>
      <c r="P30" s="40">
        <v>0.006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0.026000000000000002</v>
      </c>
      <c r="AA30" s="62">
        <f t="shared" si="0"/>
        <v>1.4560000000000002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550</v>
      </c>
      <c r="H31" s="36"/>
      <c r="I31" s="37">
        <v>0.0008</v>
      </c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0.0008</v>
      </c>
      <c r="AA31" s="62">
        <f t="shared" si="0"/>
        <v>0.44</v>
      </c>
    </row>
    <row r="32" spans="1:27" s="8" customFormat="1" ht="12.75" customHeight="1">
      <c r="A32" s="117" t="s">
        <v>90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/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</v>
      </c>
      <c r="AA32" s="62">
        <f t="shared" si="0"/>
        <v>0</v>
      </c>
    </row>
    <row r="33" spans="1:27" s="8" customFormat="1" ht="12.75" customHeight="1">
      <c r="A33" s="116" t="s">
        <v>80</v>
      </c>
      <c r="B33" s="116"/>
      <c r="C33" s="116"/>
      <c r="D33" s="116"/>
      <c r="E33" s="116"/>
      <c r="F33" s="43" t="s">
        <v>44</v>
      </c>
      <c r="G33" s="52">
        <v>15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0.075</v>
      </c>
    </row>
    <row r="34" spans="1:27" s="8" customFormat="1" ht="12.75" customHeight="1">
      <c r="A34" s="115" t="s">
        <v>81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/>
      <c r="N34" s="40">
        <v>0.005</v>
      </c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0.005</v>
      </c>
      <c r="AA34" s="62">
        <f t="shared" si="0"/>
        <v>0.075</v>
      </c>
    </row>
    <row r="35" spans="1:27" s="8" customFormat="1" ht="12.75" customHeight="1">
      <c r="A35" s="115" t="s">
        <v>91</v>
      </c>
      <c r="B35" s="115"/>
      <c r="C35" s="115"/>
      <c r="D35" s="115"/>
      <c r="E35" s="115"/>
      <c r="F35" s="43" t="s">
        <v>44</v>
      </c>
      <c r="G35" s="52">
        <v>296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250</v>
      </c>
      <c r="H36" s="36"/>
      <c r="I36" s="37"/>
      <c r="J36" s="37">
        <v>0.02</v>
      </c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0.02</v>
      </c>
      <c r="AA36" s="62">
        <f t="shared" si="0"/>
        <v>5</v>
      </c>
    </row>
    <row r="37" spans="1:27" s="8" customFormat="1" ht="12.75" customHeight="1">
      <c r="A37" s="116" t="s">
        <v>82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/>
      <c r="N37" s="40">
        <v>0.005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0.325</v>
      </c>
    </row>
    <row r="38" spans="1:27" s="8" customFormat="1" ht="12.75" customHeight="1">
      <c r="A38" s="115" t="s">
        <v>83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/>
      <c r="N38" s="40">
        <v>0.006</v>
      </c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0.006</v>
      </c>
      <c r="AA38" s="62">
        <f t="shared" si="0"/>
        <v>0.72</v>
      </c>
    </row>
    <row r="39" spans="1:27" s="8" customFormat="1" ht="12.75" customHeight="1">
      <c r="A39" s="115" t="s">
        <v>84</v>
      </c>
      <c r="B39" s="115"/>
      <c r="C39" s="115"/>
      <c r="D39" s="115"/>
      <c r="E39" s="115"/>
      <c r="F39" s="43" t="s">
        <v>44</v>
      </c>
      <c r="G39" s="52">
        <v>200</v>
      </c>
      <c r="H39" s="36"/>
      <c r="I39" s="37"/>
      <c r="J39" s="37"/>
      <c r="K39" s="37"/>
      <c r="L39" s="41"/>
      <c r="M39" s="39"/>
      <c r="N39" s="40">
        <v>0.104</v>
      </c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0.104</v>
      </c>
      <c r="AA39" s="62">
        <f t="shared" si="0"/>
        <v>20.8</v>
      </c>
    </row>
    <row r="40" spans="1:27" s="8" customFormat="1" ht="12.75" customHeight="1">
      <c r="A40" s="115" t="s">
        <v>97</v>
      </c>
      <c r="B40" s="115"/>
      <c r="C40" s="115"/>
      <c r="D40" s="115"/>
      <c r="E40" s="115"/>
      <c r="F40" s="43" t="s">
        <v>44</v>
      </c>
      <c r="G40" s="52">
        <v>15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99</v>
      </c>
      <c r="B41" s="115"/>
      <c r="C41" s="115"/>
      <c r="D41" s="115"/>
      <c r="E41" s="115"/>
      <c r="F41" s="43" t="s">
        <v>44</v>
      </c>
      <c r="G41" s="52">
        <v>125</v>
      </c>
      <c r="H41" s="36"/>
      <c r="I41" s="37"/>
      <c r="J41" s="37"/>
      <c r="K41" s="37"/>
      <c r="L41" s="41"/>
      <c r="M41" s="39"/>
      <c r="N41" s="40"/>
      <c r="O41" s="40"/>
      <c r="P41" s="40"/>
      <c r="Q41" s="40">
        <v>0.1</v>
      </c>
      <c r="R41" s="40"/>
      <c r="S41" s="79"/>
      <c r="T41" s="39"/>
      <c r="U41" s="40"/>
      <c r="V41" s="40"/>
      <c r="W41" s="40"/>
      <c r="X41" s="41"/>
      <c r="Y41" s="42"/>
      <c r="Z41" s="61">
        <f t="shared" si="1"/>
        <v>0.1</v>
      </c>
      <c r="AA41" s="62">
        <f t="shared" si="0"/>
        <v>12.5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5.428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7.840000000000001</v>
      </c>
      <c r="J70" s="83">
        <f t="shared" si="2"/>
        <v>5</v>
      </c>
      <c r="K70" s="83">
        <f t="shared" si="2"/>
        <v>1.12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26.779</v>
      </c>
      <c r="O70" s="83">
        <f t="shared" si="2"/>
        <v>5.6000000000000005</v>
      </c>
      <c r="P70" s="83">
        <f t="shared" si="2"/>
        <v>0.336</v>
      </c>
      <c r="Q70" s="83">
        <f t="shared" si="2"/>
        <v>12.5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0.5798000000000001</v>
      </c>
      <c r="AA70" s="63">
        <f>SUM(AA22:AA69)</f>
        <v>64.60300000000001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19.388</v>
      </c>
      <c r="L71" s="194"/>
      <c r="M71" s="81"/>
      <c r="N71" s="81"/>
      <c r="O71" s="81"/>
      <c r="P71" s="81"/>
      <c r="Q71" s="81"/>
      <c r="R71" s="193">
        <f>M70+N70+O70+P70+Q70+R70+S70</f>
        <v>45.214999999999996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64.60300000000001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4">
      <selection activeCell="I5" sqref="I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15</v>
      </c>
      <c r="I5" s="56" t="s">
        <v>100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94</v>
      </c>
      <c r="E23" s="219"/>
      <c r="F23" s="219"/>
      <c r="G23" s="67" t="s">
        <v>76</v>
      </c>
      <c r="H23" s="67"/>
      <c r="I23" s="68">
        <f>J23/H22</f>
        <v>5.428</v>
      </c>
      <c r="J23" s="71">
        <f>Лист1!H70</f>
        <v>5.428</v>
      </c>
    </row>
    <row r="24" spans="3:10" ht="12.75">
      <c r="C24" s="67">
        <v>2</v>
      </c>
      <c r="D24" s="219" t="s">
        <v>93</v>
      </c>
      <c r="E24" s="219"/>
      <c r="F24" s="219"/>
      <c r="G24" s="67" t="s">
        <v>77</v>
      </c>
      <c r="H24" s="67"/>
      <c r="I24" s="68">
        <f>J24/H22</f>
        <v>7.840000000000001</v>
      </c>
      <c r="J24" s="71">
        <f>Лист1!I70</f>
        <v>7.840000000000001</v>
      </c>
    </row>
    <row r="25" spans="3:10" ht="12.75">
      <c r="C25" s="67">
        <v>3</v>
      </c>
      <c r="D25" s="219" t="s">
        <v>92</v>
      </c>
      <c r="E25" s="219"/>
      <c r="F25" s="219"/>
      <c r="G25" s="67">
        <v>20</v>
      </c>
      <c r="H25" s="67"/>
      <c r="I25" s="68">
        <f>J25/H22</f>
        <v>5</v>
      </c>
      <c r="J25" s="71">
        <f>Лист1!J70</f>
        <v>5</v>
      </c>
    </row>
    <row r="26" spans="3:10" ht="12.75">
      <c r="C26" s="67">
        <v>4</v>
      </c>
      <c r="D26" s="219" t="s">
        <v>85</v>
      </c>
      <c r="E26" s="219"/>
      <c r="F26" s="219"/>
      <c r="G26" s="67">
        <v>20</v>
      </c>
      <c r="H26" s="67"/>
      <c r="I26" s="68">
        <f>J26/H22</f>
        <v>1.12</v>
      </c>
      <c r="J26" s="71">
        <f>Лист1!K70</f>
        <v>1.12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88</v>
      </c>
      <c r="E30" s="219"/>
      <c r="F30" s="219"/>
      <c r="G30" s="67" t="s">
        <v>95</v>
      </c>
      <c r="H30" s="67"/>
      <c r="I30" s="68">
        <f>J30/H28</f>
        <v>26.779</v>
      </c>
      <c r="J30" s="71">
        <f>Лист1!N70</f>
        <v>26.779</v>
      </c>
    </row>
    <row r="31" spans="3:10" ht="12.75">
      <c r="C31" s="67">
        <v>3</v>
      </c>
      <c r="D31" s="219" t="s">
        <v>89</v>
      </c>
      <c r="E31" s="219"/>
      <c r="F31" s="219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9" t="s">
        <v>85</v>
      </c>
      <c r="E32" s="219"/>
      <c r="F32" s="219"/>
      <c r="G32" s="67">
        <v>60</v>
      </c>
      <c r="H32" s="67"/>
      <c r="I32" s="68">
        <f>J32/H28</f>
        <v>0.336</v>
      </c>
      <c r="J32" s="71">
        <f>Лист1!P70</f>
        <v>0.336</v>
      </c>
    </row>
    <row r="33" spans="3:10" ht="12.75">
      <c r="C33" s="67">
        <v>5</v>
      </c>
      <c r="D33" s="219" t="s">
        <v>98</v>
      </c>
      <c r="E33" s="219"/>
      <c r="F33" s="219"/>
      <c r="G33" s="67"/>
      <c r="H33" s="67"/>
      <c r="I33" s="68">
        <f>J33/H28</f>
        <v>12.5</v>
      </c>
      <c r="J33" s="71">
        <f>Лист1!Q70</f>
        <v>12.5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64.60300000000001</v>
      </c>
      <c r="J43" s="72">
        <f>SUM(J23:J42)</f>
        <v>64.60300000000001</v>
      </c>
    </row>
    <row r="46" spans="4:10" ht="15">
      <c r="D46" s="69" t="s">
        <v>50</v>
      </c>
      <c r="E46" s="88">
        <f>J43</f>
        <v>64.60300000000001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2021-03-15T08:02:26Z</cp:lastPrinted>
  <dcterms:created xsi:type="dcterms:W3CDTF">2009-01-12T10:11:41Z</dcterms:created>
  <dcterms:modified xsi:type="dcterms:W3CDTF">2021-05-06T16:01:17Z</dcterms:modified>
  <cp:category/>
  <cp:version/>
  <cp:contentType/>
  <cp:contentStatus/>
</cp:coreProperties>
</file>