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<sst xmlns="http://schemas.openxmlformats.org/spreadsheetml/2006/main" count="168" uniqueCount="99">
  <si>
    <t>Утверждаю Руководитель учреждения</t>
  </si>
  <si>
    <t>Плановая стоимость одного дня, руб</t>
  </si>
  <si>
    <t>Персонал (количество человек)</t>
  </si>
  <si>
    <t>"</t>
  </si>
  <si>
    <t>г.</t>
  </si>
  <si>
    <t>(подпись)</t>
  </si>
  <si>
    <t>(расшифровка подписи)</t>
  </si>
  <si>
    <t>Меню-требование на выдачу продуктов питания № _______</t>
  </si>
  <si>
    <t>Коды</t>
  </si>
  <si>
    <t>Форма 299по ОКУД</t>
  </si>
  <si>
    <t>на</t>
  </si>
  <si>
    <t>Дата</t>
  </si>
  <si>
    <t>Структурное подразделение</t>
  </si>
  <si>
    <t>по ОКПО</t>
  </si>
  <si>
    <t>по КСП</t>
  </si>
  <si>
    <t>Целева статья______________________________</t>
  </si>
  <si>
    <t>по ФКР</t>
  </si>
  <si>
    <t>по КЦСР</t>
  </si>
  <si>
    <t>по КВР</t>
  </si>
  <si>
    <t>Раздел, подраздел___________________________</t>
  </si>
  <si>
    <t>Всего</t>
  </si>
  <si>
    <t>Кол-во</t>
  </si>
  <si>
    <t>Сумма</t>
  </si>
  <si>
    <t>Наименование</t>
  </si>
  <si>
    <t>Ед изм</t>
  </si>
  <si>
    <t>Цена</t>
  </si>
  <si>
    <t>Коды категорий довольствующихся (группы)</t>
  </si>
  <si>
    <t>Суммарных категорий</t>
  </si>
  <si>
    <t>Количество довольствующихся по плановой стоимости одного дня</t>
  </si>
  <si>
    <t>Плановая стоимость на всех довольствующихся, руб.</t>
  </si>
  <si>
    <t>Фактическая стоимость руб.</t>
  </si>
  <si>
    <t>Учреждение</t>
  </si>
  <si>
    <t>Количество продукта питания, подлежащее закладке</t>
  </si>
  <si>
    <t>ЗАВТРАК</t>
  </si>
  <si>
    <t>ОБЕД</t>
  </si>
  <si>
    <t>ПОЛДНИК</t>
  </si>
  <si>
    <t>Руководитель учреждения</t>
  </si>
  <si>
    <t>Врач (диетсестра)</t>
  </si>
  <si>
    <t>Повар</t>
  </si>
  <si>
    <t>АКТ</t>
  </si>
  <si>
    <t>№</t>
  </si>
  <si>
    <t>п/п</t>
  </si>
  <si>
    <t>Наименование  блюд</t>
  </si>
  <si>
    <t>л</t>
  </si>
  <si>
    <t>кг</t>
  </si>
  <si>
    <t>Количество детей</t>
  </si>
  <si>
    <t>ИТОГО</t>
  </si>
  <si>
    <t>Итого</t>
  </si>
  <si>
    <t>шт</t>
  </si>
  <si>
    <t>Старший повар:</t>
  </si>
  <si>
    <t>Всего:</t>
  </si>
  <si>
    <t>продукта</t>
  </si>
  <si>
    <t xml:space="preserve">                           Директор:</t>
  </si>
  <si>
    <t xml:space="preserve">    ( расшифровка подписи)</t>
  </si>
  <si>
    <t xml:space="preserve">    УТВЕРЖДАЮ:</t>
  </si>
  <si>
    <t>Материально ответственное лицо</t>
  </si>
  <si>
    <t>соль</t>
  </si>
  <si>
    <t xml:space="preserve">          Акт составили в присутствии старшего повара </t>
  </si>
  <si>
    <t xml:space="preserve"> на списание следующих блюд:</t>
  </si>
  <si>
    <t xml:space="preserve">    заведующей столовой </t>
  </si>
  <si>
    <t>Кладовщик</t>
  </si>
  <si>
    <t>Вид расходов _____________________________</t>
  </si>
  <si>
    <t>( Сумма прописью)</t>
  </si>
  <si>
    <t>гр</t>
  </si>
  <si>
    <t>хлеб ржан</t>
  </si>
  <si>
    <t>аскобиновая кислота</t>
  </si>
  <si>
    <t xml:space="preserve">выход </t>
  </si>
  <si>
    <t>в гр</t>
  </si>
  <si>
    <t>питание школьников</t>
  </si>
  <si>
    <t xml:space="preserve">МБОУ Сурская ООШ </t>
  </si>
  <si>
    <t>по МБОУ Сурская ООШ</t>
  </si>
  <si>
    <t>Иванова В.А.</t>
  </si>
  <si>
    <t>/Николаева О.Н./</t>
  </si>
  <si>
    <t>Ивановой В.А.</t>
  </si>
  <si>
    <t>180/20</t>
  </si>
  <si>
    <t>морковь</t>
  </si>
  <si>
    <t>лук</t>
  </si>
  <si>
    <t>коф нап</t>
  </si>
  <si>
    <t>сах песок</t>
  </si>
  <si>
    <t>том паста</t>
  </si>
  <si>
    <t>масло раст</t>
  </si>
  <si>
    <t>коф нап с сах витамин</t>
  </si>
  <si>
    <t>хлеб</t>
  </si>
  <si>
    <t>суп молоч</t>
  </si>
  <si>
    <t>чай с лимоном</t>
  </si>
  <si>
    <t>молоко</t>
  </si>
  <si>
    <t>чай</t>
  </si>
  <si>
    <t>лимон</t>
  </si>
  <si>
    <t>масло слив</t>
  </si>
  <si>
    <t>300/100</t>
  </si>
  <si>
    <t>печенье</t>
  </si>
  <si>
    <t>макар</t>
  </si>
  <si>
    <t>мясо кур</t>
  </si>
  <si>
    <t>картофель</t>
  </si>
  <si>
    <t>горох</t>
  </si>
  <si>
    <t>сок фрукт</t>
  </si>
  <si>
    <t>мая</t>
  </si>
  <si>
    <t>макар отв с котлетой с подл</t>
  </si>
  <si>
    <t>котлеты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</si>
</sst>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[$-FC19]d\ mmmm\ yyyy\ &quot;г.&quot;"/>
  </numFmts>
  <fonts count="59">
    <font>
      <sz val="10"/>
      <name val="Arial Cyr"/>
      <family val="0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i/>
      <sz val="10"/>
      <name val="Times New Roman"/>
      <family val="1"/>
    </font>
    <font>
      <i/>
      <sz val="10"/>
      <color indexed="16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11" xfId="0" applyFont="1" applyBorder="1" applyAlignment="1" applyProtection="1">
      <alignment wrapText="1" shrinkToFi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wrapText="1" shrinkToFit="1"/>
      <protection locked="0"/>
    </xf>
    <xf numFmtId="0" fontId="2" fillId="0" borderId="0" xfId="0" applyFont="1" applyBorder="1" applyAlignment="1" applyProtection="1">
      <alignment horizontal="center" wrapText="1" shrinkToFi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2" fontId="5" fillId="0" borderId="13" xfId="0" applyNumberFormat="1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 wrapText="1"/>
      <protection locked="0"/>
    </xf>
    <xf numFmtId="2" fontId="5" fillId="0" borderId="11" xfId="0" applyNumberFormat="1" applyFont="1" applyFill="1" applyBorder="1" applyAlignment="1" applyProtection="1">
      <alignment wrapText="1"/>
      <protection locked="0"/>
    </xf>
    <xf numFmtId="2" fontId="5" fillId="0" borderId="14" xfId="0" applyNumberFormat="1" applyFont="1" applyBorder="1" applyAlignment="1" applyProtection="1">
      <alignment wrapText="1"/>
      <protection locked="0"/>
    </xf>
    <xf numFmtId="2" fontId="5" fillId="0" borderId="11" xfId="0" applyNumberFormat="1" applyFont="1" applyBorder="1" applyAlignment="1" applyProtection="1">
      <alignment wrapText="1"/>
      <protection locked="0"/>
    </xf>
    <xf numFmtId="2" fontId="5" fillId="0" borderId="15" xfId="0" applyNumberFormat="1" applyFont="1" applyBorder="1" applyAlignment="1" applyProtection="1">
      <alignment wrapText="1"/>
      <protection locked="0"/>
    </xf>
    <xf numFmtId="2" fontId="5" fillId="0" borderId="16" xfId="0" applyNumberFormat="1" applyFont="1" applyBorder="1" applyAlignment="1" applyProtection="1">
      <alignment wrapText="1"/>
      <protection locked="0"/>
    </xf>
    <xf numFmtId="2" fontId="5" fillId="0" borderId="14" xfId="0" applyNumberFormat="1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5" fillId="0" borderId="15" xfId="0" applyNumberFormat="1" applyFont="1" applyFill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2" fontId="5" fillId="0" borderId="11" xfId="0" applyNumberFormat="1" applyFont="1" applyBorder="1" applyAlignment="1" applyProtection="1">
      <alignment/>
      <protection locked="0"/>
    </xf>
    <xf numFmtId="2" fontId="5" fillId="0" borderId="15" xfId="0" applyNumberFormat="1" applyFont="1" applyBorder="1" applyAlignment="1" applyProtection="1">
      <alignment/>
      <protection locked="0"/>
    </xf>
    <xf numFmtId="2" fontId="5" fillId="0" borderId="16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2" fontId="4" fillId="0" borderId="17" xfId="0" applyNumberFormat="1" applyFont="1" applyBorder="1" applyAlignment="1" applyProtection="1">
      <alignment wrapText="1"/>
      <protection locked="0"/>
    </xf>
    <xf numFmtId="2" fontId="4" fillId="0" borderId="17" xfId="0" applyNumberFormat="1" applyFont="1" applyBorder="1" applyAlignment="1" applyProtection="1">
      <alignment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2" fontId="4" fillId="0" borderId="1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13" fillId="33" borderId="11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2" fontId="6" fillId="34" borderId="11" xfId="0" applyNumberFormat="1" applyFont="1" applyFill="1" applyBorder="1" applyAlignment="1" applyProtection="1">
      <alignment horizontal="center"/>
      <protection/>
    </xf>
    <xf numFmtId="2" fontId="2" fillId="0" borderId="16" xfId="0" applyNumberFormat="1" applyFont="1" applyFill="1" applyBorder="1" applyAlignment="1" applyProtection="1">
      <alignment/>
      <protection/>
    </xf>
    <xf numFmtId="173" fontId="8" fillId="35" borderId="12" xfId="0" applyNumberFormat="1" applyFont="1" applyFill="1" applyBorder="1" applyAlignment="1" applyProtection="1">
      <alignment wrapText="1"/>
      <protection/>
    </xf>
    <xf numFmtId="2" fontId="8" fillId="35" borderId="12" xfId="0" applyNumberFormat="1" applyFont="1" applyFill="1" applyBorder="1" applyAlignment="1" applyProtection="1">
      <alignment horizontal="center" wrapText="1"/>
      <protection/>
    </xf>
    <xf numFmtId="173" fontId="21" fillId="35" borderId="12" xfId="0" applyNumberFormat="1" applyFont="1" applyFill="1" applyBorder="1" applyAlignment="1" applyProtection="1">
      <alignment wrapText="1"/>
      <protection/>
    </xf>
    <xf numFmtId="173" fontId="5" fillId="34" borderId="11" xfId="0" applyNumberFormat="1" applyFont="1" applyFill="1" applyBorder="1" applyAlignment="1" applyProtection="1">
      <alignment wrapText="1"/>
      <protection/>
    </xf>
    <xf numFmtId="2" fontId="5" fillId="34" borderId="11" xfId="0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2" fontId="3" fillId="35" borderId="11" xfId="0" applyNumberFormat="1" applyFont="1" applyFill="1" applyBorder="1" applyAlignment="1" applyProtection="1">
      <alignment horizontal="center"/>
      <protection/>
    </xf>
    <xf numFmtId="2" fontId="6" fillId="35" borderId="11" xfId="0" applyNumberFormat="1" applyFont="1" applyFill="1" applyBorder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wrapText="1"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" fontId="13" fillId="33" borderId="20" xfId="0" applyNumberFormat="1" applyFont="1" applyFill="1" applyBorder="1" applyAlignment="1" applyProtection="1">
      <alignment/>
      <protection/>
    </xf>
    <xf numFmtId="2" fontId="4" fillId="0" borderId="20" xfId="0" applyNumberFormat="1" applyFont="1" applyFill="1" applyBorder="1" applyAlignment="1" applyProtection="1">
      <alignment/>
      <protection locked="0"/>
    </xf>
    <xf numFmtId="2" fontId="16" fillId="33" borderId="16" xfId="0" applyNumberFormat="1" applyFont="1" applyFill="1" applyBorder="1" applyAlignment="1" applyProtection="1">
      <alignment textRotation="180"/>
      <protection/>
    </xf>
    <xf numFmtId="2" fontId="5" fillId="0" borderId="17" xfId="0" applyNumberFormat="1" applyFont="1" applyBorder="1" applyAlignment="1" applyProtection="1">
      <alignment wrapText="1"/>
      <protection locked="0"/>
    </xf>
    <xf numFmtId="2" fontId="5" fillId="0" borderId="17" xfId="0" applyNumberFormat="1" applyFont="1" applyBorder="1" applyAlignment="1" applyProtection="1">
      <alignment/>
      <protection locked="0"/>
    </xf>
    <xf numFmtId="2" fontId="5" fillId="0" borderId="17" xfId="0" applyNumberFormat="1" applyFont="1" applyFill="1" applyBorder="1" applyAlignment="1" applyProtection="1">
      <alignment/>
      <protection locked="0"/>
    </xf>
    <xf numFmtId="2" fontId="2" fillId="0" borderId="12" xfId="0" applyNumberFormat="1" applyFont="1" applyFill="1" applyBorder="1" applyAlignment="1" applyProtection="1">
      <alignment/>
      <protection/>
    </xf>
    <xf numFmtId="2" fontId="16" fillId="33" borderId="21" xfId="0" applyNumberFormat="1" applyFont="1" applyFill="1" applyBorder="1" applyAlignment="1" applyProtection="1">
      <alignment textRotation="180"/>
      <protection/>
    </xf>
    <xf numFmtId="2" fontId="16" fillId="33" borderId="22" xfId="0" applyNumberFormat="1" applyFont="1" applyFill="1" applyBorder="1" applyAlignment="1" applyProtection="1">
      <alignment textRotation="180"/>
      <protection/>
    </xf>
    <xf numFmtId="2" fontId="16" fillId="33" borderId="23" xfId="0" applyNumberFormat="1" applyFont="1" applyFill="1" applyBorder="1" applyAlignment="1" applyProtection="1">
      <alignment textRotation="180"/>
      <protection/>
    </xf>
    <xf numFmtId="2" fontId="16" fillId="33" borderId="24" xfId="0" applyNumberFormat="1" applyFont="1" applyFill="1" applyBorder="1" applyAlignment="1" applyProtection="1">
      <alignment textRotation="180"/>
      <protection/>
    </xf>
    <xf numFmtId="2" fontId="2" fillId="0" borderId="11" xfId="0" applyNumberFormat="1" applyFont="1" applyBorder="1" applyAlignment="1" applyProtection="1">
      <alignment horizontal="center" vertical="center" wrapText="1" shrinkToFit="1"/>
      <protection/>
    </xf>
    <xf numFmtId="2" fontId="3" fillId="0" borderId="11" xfId="0" applyNumberFormat="1" applyFont="1" applyBorder="1" applyAlignment="1" applyProtection="1">
      <alignment horizontal="center"/>
      <protection/>
    </xf>
    <xf numFmtId="2" fontId="20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12" xfId="0" applyFont="1" applyBorder="1" applyAlignment="1" applyProtection="1">
      <alignment horizontal="center" vertical="center" textRotation="90" wrapText="1"/>
      <protection/>
    </xf>
    <xf numFmtId="0" fontId="4" fillId="0" borderId="26" xfId="0" applyFont="1" applyBorder="1" applyAlignment="1" applyProtection="1">
      <alignment horizontal="center" vertical="center" textRotation="90" wrapText="1"/>
      <protection/>
    </xf>
    <xf numFmtId="0" fontId="4" fillId="0" borderId="19" xfId="0" applyFont="1" applyBorder="1" applyAlignment="1" applyProtection="1">
      <alignment horizontal="center" vertical="center" textRotation="90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center"/>
      <protection/>
    </xf>
    <xf numFmtId="0" fontId="8" fillId="0" borderId="1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17" fontId="3" fillId="0" borderId="11" xfId="0" applyNumberFormat="1" applyFont="1" applyBorder="1" applyAlignment="1" applyProtection="1">
      <alignment horizontal="center"/>
      <protection locked="0"/>
    </xf>
    <xf numFmtId="174" fontId="5" fillId="0" borderId="14" xfId="0" applyNumberFormat="1" applyFont="1" applyFill="1" applyBorder="1" applyAlignment="1" applyProtection="1">
      <alignment wrapText="1"/>
      <protection locked="0"/>
    </xf>
    <xf numFmtId="0" fontId="17" fillId="0" borderId="11" xfId="0" applyFont="1" applyBorder="1" applyAlignment="1" applyProtection="1">
      <alignment horizontal="right"/>
      <protection locked="0"/>
    </xf>
    <xf numFmtId="0" fontId="17" fillId="0" borderId="11" xfId="0" applyFont="1" applyBorder="1" applyAlignment="1" applyProtection="1">
      <alignment horizontal="right" wrapText="1"/>
      <protection locked="0"/>
    </xf>
    <xf numFmtId="0" fontId="17" fillId="0" borderId="17" xfId="0" applyFont="1" applyBorder="1" applyAlignment="1" applyProtection="1">
      <alignment horizontal="right"/>
      <protection locked="0"/>
    </xf>
    <xf numFmtId="0" fontId="17" fillId="0" borderId="20" xfId="0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28" xfId="0" applyFont="1" applyBorder="1" applyAlignment="1" applyProtection="1">
      <alignment horizontal="center" wrapText="1" shrinkToFit="1"/>
      <protection/>
    </xf>
    <xf numFmtId="0" fontId="2" fillId="0" borderId="29" xfId="0" applyFont="1" applyBorder="1" applyAlignment="1" applyProtection="1">
      <alignment horizontal="center" wrapText="1" shrinkToFit="1"/>
      <protection/>
    </xf>
    <xf numFmtId="0" fontId="2" fillId="0" borderId="30" xfId="0" applyFont="1" applyBorder="1" applyAlignment="1" applyProtection="1">
      <alignment horizontal="center" wrapText="1" shrinkToFit="1"/>
      <protection/>
    </xf>
    <xf numFmtId="0" fontId="2" fillId="0" borderId="31" xfId="0" applyFont="1" applyBorder="1" applyAlignment="1" applyProtection="1">
      <alignment horizontal="center" wrapText="1" shrinkToFit="1"/>
      <protection/>
    </xf>
    <xf numFmtId="0" fontId="2" fillId="0" borderId="19" xfId="0" applyFont="1" applyBorder="1" applyAlignment="1" applyProtection="1">
      <alignment horizontal="center" wrapText="1" shrinkToFit="1"/>
      <protection/>
    </xf>
    <xf numFmtId="0" fontId="2" fillId="0" borderId="13" xfId="0" applyFont="1" applyBorder="1" applyAlignment="1" applyProtection="1">
      <alignment horizontal="center" wrapText="1" shrinkToFi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wrapText="1"/>
      <protection/>
    </xf>
    <xf numFmtId="0" fontId="4" fillId="0" borderId="32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7" fillId="0" borderId="18" xfId="0" applyFont="1" applyBorder="1" applyAlignment="1" applyProtection="1">
      <alignment horizontal="center" vertical="justify"/>
      <protection locked="0"/>
    </xf>
    <xf numFmtId="0" fontId="2" fillId="0" borderId="11" xfId="0" applyFont="1" applyBorder="1" applyAlignment="1" applyProtection="1">
      <alignment horizontal="center" wrapText="1" shrinkToFit="1"/>
      <protection/>
    </xf>
    <xf numFmtId="0" fontId="2" fillId="0" borderId="17" xfId="0" applyFont="1" applyBorder="1" applyAlignment="1" applyProtection="1">
      <alignment horizontal="center" wrapText="1" shrinkToFit="1"/>
      <protection locked="0"/>
    </xf>
    <xf numFmtId="0" fontId="2" fillId="0" borderId="16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wrapText="1" shrinkToFit="1"/>
      <protection/>
    </xf>
    <xf numFmtId="0" fontId="2" fillId="0" borderId="16" xfId="0" applyFont="1" applyBorder="1" applyAlignment="1" applyProtection="1">
      <alignment horizontal="center" wrapText="1" shrinkToFit="1"/>
      <protection/>
    </xf>
    <xf numFmtId="0" fontId="5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" fillId="0" borderId="11" xfId="0" applyFont="1" applyBorder="1" applyAlignment="1" applyProtection="1">
      <alignment horizontal="center" wrapText="1" shrinkToFit="1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wrapText="1"/>
      <protection/>
    </xf>
    <xf numFmtId="0" fontId="21" fillId="0" borderId="35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1" fillId="0" borderId="36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right"/>
      <protection locked="0"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 locked="0"/>
    </xf>
    <xf numFmtId="2" fontId="2" fillId="0" borderId="11" xfId="0" applyNumberFormat="1" applyFont="1" applyBorder="1" applyAlignment="1" applyProtection="1">
      <alignment horizontal="center" wrapText="1" shrinkToFit="1"/>
      <protection/>
    </xf>
    <xf numFmtId="0" fontId="4" fillId="0" borderId="0" xfId="0" applyFont="1" applyAlignment="1" applyProtection="1">
      <alignment horizontal="left" wrapTex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19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32" xfId="0" applyFont="1" applyBorder="1" applyAlignment="1" applyProtection="1">
      <alignment horizont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29" xfId="0" applyFont="1" applyBorder="1" applyAlignment="1" applyProtection="1">
      <alignment horizont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7" fillId="0" borderId="11" xfId="0" applyFont="1" applyFill="1" applyBorder="1" applyAlignment="1" applyProtection="1">
      <alignment horizontal="right"/>
      <protection locked="0"/>
    </xf>
    <xf numFmtId="0" fontId="15" fillId="33" borderId="11" xfId="0" applyFont="1" applyFill="1" applyBorder="1" applyAlignment="1" applyProtection="1">
      <alignment horizontal="right"/>
      <protection/>
    </xf>
    <xf numFmtId="0" fontId="14" fillId="0" borderId="1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/>
      <protection locked="0"/>
    </xf>
    <xf numFmtId="2" fontId="2" fillId="0" borderId="44" xfId="0" applyNumberFormat="1" applyFont="1" applyFill="1" applyBorder="1" applyAlignment="1" applyProtection="1">
      <alignment horizontal="right"/>
      <protection/>
    </xf>
    <xf numFmtId="2" fontId="2" fillId="0" borderId="45" xfId="0" applyNumberFormat="1" applyFont="1" applyFill="1" applyBorder="1" applyAlignment="1" applyProtection="1">
      <alignment horizontal="right"/>
      <protection/>
    </xf>
    <xf numFmtId="0" fontId="13" fillId="0" borderId="33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wrapText="1"/>
      <protection/>
    </xf>
    <xf numFmtId="0" fontId="13" fillId="0" borderId="46" xfId="0" applyFont="1" applyBorder="1" applyAlignment="1" applyProtection="1">
      <alignment horizontal="center" wrapText="1"/>
      <protection/>
    </xf>
    <xf numFmtId="0" fontId="13" fillId="0" borderId="21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13" fillId="0" borderId="23" xfId="0" applyFont="1" applyBorder="1" applyAlignment="1" applyProtection="1">
      <alignment horizontal="center" wrapText="1"/>
      <protection/>
    </xf>
    <xf numFmtId="0" fontId="13" fillId="0" borderId="47" xfId="0" applyFont="1" applyBorder="1" applyAlignment="1" applyProtection="1">
      <alignment horizontal="center" wrapText="1"/>
      <protection/>
    </xf>
    <xf numFmtId="0" fontId="13" fillId="0" borderId="48" xfId="0" applyFont="1" applyBorder="1" applyAlignment="1" applyProtection="1">
      <alignment horizontal="center" wrapText="1"/>
      <protection/>
    </xf>
    <xf numFmtId="0" fontId="13" fillId="0" borderId="38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center" wrapText="1"/>
      <protection/>
    </xf>
    <xf numFmtId="0" fontId="4" fillId="0" borderId="46" xfId="0" applyFont="1" applyBorder="1" applyAlignment="1" applyProtection="1">
      <alignment horizontal="center" wrapText="1"/>
      <protection/>
    </xf>
    <xf numFmtId="0" fontId="13" fillId="0" borderId="47" xfId="0" applyFont="1" applyFill="1" applyBorder="1" applyAlignment="1" applyProtection="1">
      <alignment horizontal="center" wrapText="1"/>
      <protection/>
    </xf>
    <xf numFmtId="0" fontId="13" fillId="0" borderId="48" xfId="0" applyFont="1" applyFill="1" applyBorder="1" applyAlignment="1" applyProtection="1">
      <alignment horizontal="center" wrapText="1"/>
      <protection/>
    </xf>
    <xf numFmtId="0" fontId="13" fillId="0" borderId="50" xfId="0" applyFont="1" applyFill="1" applyBorder="1" applyAlignment="1" applyProtection="1">
      <alignment horizontal="center" wrapText="1"/>
      <protection/>
    </xf>
    <xf numFmtId="0" fontId="13" fillId="0" borderId="38" xfId="0" applyFont="1" applyFill="1" applyBorder="1" applyAlignment="1" applyProtection="1">
      <alignment horizontal="center" wrapText="1"/>
      <protection/>
    </xf>
    <xf numFmtId="0" fontId="13" fillId="0" borderId="39" xfId="0" applyFont="1" applyFill="1" applyBorder="1" applyAlignment="1" applyProtection="1">
      <alignment horizontal="center" wrapText="1"/>
      <protection/>
    </xf>
    <xf numFmtId="0" fontId="13" fillId="0" borderId="51" xfId="0" applyFont="1" applyFill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AB76"/>
  <sheetViews>
    <sheetView tabSelected="1" view="pageBreakPreview" zoomScale="115" zoomScaleNormal="125" zoomScaleSheetLayoutView="115" zoomScalePageLayoutView="0" workbookViewId="0" topLeftCell="A4">
      <selection activeCell="K26" sqref="K26"/>
    </sheetView>
  </sheetViews>
  <sheetFormatPr defaultColWidth="9.00390625" defaultRowHeight="12.75"/>
  <cols>
    <col min="1" max="1" width="1.37890625" style="2" customWidth="1"/>
    <col min="2" max="2" width="3.75390625" style="2" customWidth="1"/>
    <col min="3" max="3" width="1.25" style="2" customWidth="1"/>
    <col min="4" max="4" width="4.625" style="2" customWidth="1"/>
    <col min="5" max="5" width="6.25390625" style="2" customWidth="1"/>
    <col min="6" max="6" width="3.75390625" style="2" customWidth="1"/>
    <col min="7" max="7" width="5.75390625" style="2" customWidth="1"/>
    <col min="8" max="15" width="3.75390625" style="2" customWidth="1"/>
    <col min="16" max="16" width="4.00390625" style="2" customWidth="1"/>
    <col min="17" max="24" width="3.75390625" style="2" customWidth="1"/>
    <col min="25" max="25" width="3.25390625" style="2" customWidth="1"/>
    <col min="26" max="26" width="8.25390625" style="2" customWidth="1"/>
    <col min="27" max="27" width="8.75390625" style="3" customWidth="1"/>
    <col min="28" max="16384" width="9.125" style="2" customWidth="1"/>
  </cols>
  <sheetData>
    <row r="1" spans="1:4" ht="12.75" customHeight="1">
      <c r="A1" s="163" t="s">
        <v>0</v>
      </c>
      <c r="B1" s="163"/>
      <c r="C1" s="163"/>
      <c r="D1" s="163"/>
    </row>
    <row r="2" spans="1:14" ht="12.75">
      <c r="A2" s="163"/>
      <c r="B2" s="163"/>
      <c r="C2" s="163"/>
      <c r="D2" s="163"/>
      <c r="E2" s="4"/>
      <c r="F2" s="4"/>
      <c r="G2" s="171" t="s">
        <v>72</v>
      </c>
      <c r="H2" s="171"/>
      <c r="I2" s="171"/>
      <c r="J2" s="6"/>
      <c r="K2" s="6"/>
      <c r="L2" s="6"/>
      <c r="M2" s="6"/>
      <c r="N2" s="6"/>
    </row>
    <row r="3" spans="1:27" ht="12.75" customHeight="1">
      <c r="A3" s="163"/>
      <c r="B3" s="163"/>
      <c r="C3" s="163"/>
      <c r="D3" s="163"/>
      <c r="E3" s="133" t="s">
        <v>5</v>
      </c>
      <c r="F3" s="133"/>
      <c r="G3" s="133" t="s">
        <v>6</v>
      </c>
      <c r="H3" s="133"/>
      <c r="I3" s="133"/>
      <c r="J3" s="7"/>
      <c r="K3" s="121" t="s">
        <v>7</v>
      </c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</row>
    <row r="4" spans="1:24" ht="6.75" customHeight="1">
      <c r="A4" s="1"/>
      <c r="B4" s="1"/>
      <c r="C4" s="1"/>
      <c r="D4" s="1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7" ht="12.75">
      <c r="A5" s="2" t="s">
        <v>3</v>
      </c>
      <c r="B5" s="10">
        <v>28</v>
      </c>
      <c r="C5" s="11" t="s">
        <v>3</v>
      </c>
      <c r="D5" s="120" t="s">
        <v>96</v>
      </c>
      <c r="E5" s="120"/>
      <c r="F5" s="120"/>
      <c r="G5" s="13">
        <v>2021</v>
      </c>
      <c r="H5" s="6" t="s">
        <v>4</v>
      </c>
      <c r="AA5" s="106" t="s">
        <v>8</v>
      </c>
    </row>
    <row r="6" spans="26:27" ht="12" customHeight="1">
      <c r="Z6" s="14" t="s">
        <v>9</v>
      </c>
      <c r="AA6" s="106">
        <v>504202</v>
      </c>
    </row>
    <row r="7" spans="2:27" s="15" customFormat="1" ht="12.75" customHeight="1">
      <c r="B7" s="134" t="s">
        <v>26</v>
      </c>
      <c r="C7" s="134"/>
      <c r="D7" s="134"/>
      <c r="E7" s="134"/>
      <c r="F7" s="134" t="s">
        <v>1</v>
      </c>
      <c r="G7" s="122" t="s">
        <v>28</v>
      </c>
      <c r="H7" s="123"/>
      <c r="I7" s="134" t="s">
        <v>29</v>
      </c>
      <c r="J7" s="134"/>
      <c r="K7" s="128" t="s">
        <v>30</v>
      </c>
      <c r="L7" s="128"/>
      <c r="M7" s="128" t="s">
        <v>2</v>
      </c>
      <c r="N7" s="128"/>
      <c r="P7" s="12" t="s">
        <v>10</v>
      </c>
      <c r="Q7" s="110">
        <v>28</v>
      </c>
      <c r="R7" s="120" t="s">
        <v>96</v>
      </c>
      <c r="S7" s="120"/>
      <c r="T7" s="120"/>
      <c r="U7" s="120"/>
      <c r="V7" s="120">
        <v>2021</v>
      </c>
      <c r="W7" s="120"/>
      <c r="Z7" s="15" t="s">
        <v>11</v>
      </c>
      <c r="AA7" s="129"/>
    </row>
    <row r="8" spans="2:27" s="15" customFormat="1" ht="11.25" customHeight="1">
      <c r="B8" s="134"/>
      <c r="C8" s="134"/>
      <c r="D8" s="134"/>
      <c r="E8" s="134"/>
      <c r="F8" s="134"/>
      <c r="G8" s="124"/>
      <c r="H8" s="125"/>
      <c r="I8" s="134"/>
      <c r="J8" s="134"/>
      <c r="K8" s="128"/>
      <c r="L8" s="128"/>
      <c r="M8" s="128"/>
      <c r="N8" s="128"/>
      <c r="Y8" s="16"/>
      <c r="AA8" s="129"/>
    </row>
    <row r="9" spans="2:27" s="15" customFormat="1" ht="28.5" customHeight="1">
      <c r="B9" s="164" t="s">
        <v>27</v>
      </c>
      <c r="C9" s="165"/>
      <c r="D9" s="134" t="s">
        <v>1</v>
      </c>
      <c r="E9" s="134"/>
      <c r="F9" s="134"/>
      <c r="G9" s="124"/>
      <c r="H9" s="125"/>
      <c r="I9" s="134"/>
      <c r="J9" s="134"/>
      <c r="K9" s="128"/>
      <c r="L9" s="128"/>
      <c r="M9" s="128"/>
      <c r="N9" s="128"/>
      <c r="O9" s="93" t="s">
        <v>31</v>
      </c>
      <c r="P9" s="94"/>
      <c r="Q9" s="94"/>
      <c r="R9" s="140" t="s">
        <v>69</v>
      </c>
      <c r="S9" s="140"/>
      <c r="T9" s="140"/>
      <c r="U9" s="140"/>
      <c r="V9" s="140"/>
      <c r="W9" s="140"/>
      <c r="X9" s="140"/>
      <c r="Y9" s="140"/>
      <c r="Z9" s="94" t="s">
        <v>13</v>
      </c>
      <c r="AA9" s="130"/>
    </row>
    <row r="10" spans="2:27" s="15" customFormat="1" ht="12" customHeight="1">
      <c r="B10" s="166"/>
      <c r="C10" s="167"/>
      <c r="D10" s="134"/>
      <c r="E10" s="134"/>
      <c r="F10" s="134"/>
      <c r="G10" s="126"/>
      <c r="H10" s="127"/>
      <c r="I10" s="134"/>
      <c r="J10" s="134"/>
      <c r="K10" s="128"/>
      <c r="L10" s="128"/>
      <c r="M10" s="128"/>
      <c r="N10" s="128"/>
      <c r="O10" s="93" t="s">
        <v>12</v>
      </c>
      <c r="P10" s="93"/>
      <c r="Q10" s="93"/>
      <c r="R10" s="93"/>
      <c r="S10" s="93"/>
      <c r="T10" s="141"/>
      <c r="U10" s="142"/>
      <c r="V10" s="142"/>
      <c r="W10" s="142"/>
      <c r="X10" s="142"/>
      <c r="Y10" s="142"/>
      <c r="Z10" s="94" t="s">
        <v>14</v>
      </c>
      <c r="AA10" s="131"/>
    </row>
    <row r="11" spans="2:27" s="17" customFormat="1" ht="9" customHeight="1">
      <c r="B11" s="159">
        <v>1</v>
      </c>
      <c r="C11" s="159"/>
      <c r="D11" s="159">
        <v>2</v>
      </c>
      <c r="E11" s="159"/>
      <c r="F11" s="92">
        <v>3</v>
      </c>
      <c r="G11" s="169">
        <v>4</v>
      </c>
      <c r="H11" s="170"/>
      <c r="I11" s="159">
        <v>5</v>
      </c>
      <c r="J11" s="159"/>
      <c r="K11" s="128">
        <v>6</v>
      </c>
      <c r="L11" s="128"/>
      <c r="M11" s="128">
        <v>7</v>
      </c>
      <c r="N11" s="128"/>
      <c r="AA11" s="132"/>
    </row>
    <row r="12" spans="2:27" s="17" customFormat="1" ht="9.75" customHeight="1">
      <c r="B12" s="143"/>
      <c r="C12" s="143"/>
      <c r="D12" s="143"/>
      <c r="E12" s="143"/>
      <c r="F12" s="18"/>
      <c r="G12" s="135"/>
      <c r="H12" s="136"/>
      <c r="I12" s="143"/>
      <c r="J12" s="143"/>
      <c r="K12" s="139"/>
      <c r="L12" s="139"/>
      <c r="M12" s="139"/>
      <c r="N12" s="139"/>
      <c r="AA12" s="107"/>
    </row>
    <row r="13" spans="2:27" s="19" customFormat="1" ht="10.5" customHeight="1">
      <c r="B13" s="143"/>
      <c r="C13" s="143"/>
      <c r="D13" s="143"/>
      <c r="E13" s="143"/>
      <c r="F13" s="86">
        <f>Лист2!I43</f>
        <v>55.270199999999996</v>
      </c>
      <c r="G13" s="137">
        <f>Лист2!H22</f>
        <v>1</v>
      </c>
      <c r="H13" s="138"/>
      <c r="I13" s="162">
        <f>Лист2!J43</f>
        <v>55.270199999999996</v>
      </c>
      <c r="J13" s="134"/>
      <c r="K13" s="160"/>
      <c r="L13" s="160"/>
      <c r="M13" s="161"/>
      <c r="N13" s="161"/>
      <c r="O13" s="95" t="s">
        <v>19</v>
      </c>
      <c r="P13" s="95"/>
      <c r="Q13" s="95"/>
      <c r="R13" s="95"/>
      <c r="S13" s="95"/>
      <c r="T13" s="95"/>
      <c r="U13" s="95"/>
      <c r="V13" s="20"/>
      <c r="W13" s="20"/>
      <c r="Z13" s="108" t="s">
        <v>16</v>
      </c>
      <c r="AA13" s="107"/>
    </row>
    <row r="14" spans="2:27" s="19" customFormat="1" ht="9.75" customHeight="1">
      <c r="B14" s="143"/>
      <c r="C14" s="143"/>
      <c r="D14" s="143"/>
      <c r="E14" s="143"/>
      <c r="F14" s="18"/>
      <c r="G14" s="135"/>
      <c r="H14" s="136"/>
      <c r="I14" s="143"/>
      <c r="J14" s="143"/>
      <c r="K14" s="161"/>
      <c r="L14" s="161"/>
      <c r="M14" s="161"/>
      <c r="N14" s="161"/>
      <c r="O14" s="95" t="s">
        <v>15</v>
      </c>
      <c r="P14" s="95"/>
      <c r="Q14" s="95"/>
      <c r="R14" s="95"/>
      <c r="S14" s="95"/>
      <c r="T14" s="95"/>
      <c r="U14" s="95"/>
      <c r="V14" s="20"/>
      <c r="W14" s="20"/>
      <c r="Z14" s="108" t="s">
        <v>17</v>
      </c>
      <c r="AA14" s="107"/>
    </row>
    <row r="15" spans="2:27" s="19" customFormat="1" ht="9.75" customHeight="1">
      <c r="B15" s="143"/>
      <c r="C15" s="143"/>
      <c r="D15" s="143"/>
      <c r="E15" s="143"/>
      <c r="F15" s="18"/>
      <c r="G15" s="135"/>
      <c r="H15" s="136"/>
      <c r="I15" s="143"/>
      <c r="J15" s="143"/>
      <c r="K15" s="161"/>
      <c r="L15" s="161"/>
      <c r="M15" s="161"/>
      <c r="N15" s="161"/>
      <c r="O15" s="178" t="s">
        <v>61</v>
      </c>
      <c r="P15" s="179"/>
      <c r="Q15" s="179"/>
      <c r="R15" s="173" t="s">
        <v>68</v>
      </c>
      <c r="S15" s="173"/>
      <c r="T15" s="173"/>
      <c r="U15" s="173"/>
      <c r="V15" s="173"/>
      <c r="W15" s="173"/>
      <c r="X15" s="173"/>
      <c r="Y15" s="173"/>
      <c r="Z15" s="108" t="s">
        <v>18</v>
      </c>
      <c r="AA15" s="160"/>
    </row>
    <row r="16" spans="2:27" s="19" customFormat="1" ht="12" customHeight="1">
      <c r="B16" s="21"/>
      <c r="C16" s="21"/>
      <c r="D16" s="21"/>
      <c r="E16" s="21"/>
      <c r="F16" s="21"/>
      <c r="G16" s="21"/>
      <c r="H16" s="21"/>
      <c r="I16" s="168"/>
      <c r="J16" s="168"/>
      <c r="K16" s="177"/>
      <c r="L16" s="177"/>
      <c r="M16" s="177"/>
      <c r="N16" s="177"/>
      <c r="O16" s="95" t="s">
        <v>55</v>
      </c>
      <c r="P16" s="95"/>
      <c r="Q16" s="95"/>
      <c r="R16" s="95"/>
      <c r="S16" s="95"/>
      <c r="T16" s="95"/>
      <c r="U16" s="95"/>
      <c r="V16" s="56"/>
      <c r="W16" s="171"/>
      <c r="X16" s="171"/>
      <c r="Y16" s="171"/>
      <c r="Z16" s="172"/>
      <c r="AA16" s="160"/>
    </row>
    <row r="17" spans="2:27" s="19" customFormat="1" ht="12" customHeight="1" thickBot="1">
      <c r="B17" s="21"/>
      <c r="C17" s="21"/>
      <c r="D17" s="21"/>
      <c r="E17" s="21"/>
      <c r="F17" s="21"/>
      <c r="G17" s="21"/>
      <c r="H17" s="21"/>
      <c r="I17" s="22"/>
      <c r="J17" s="22"/>
      <c r="K17" s="23"/>
      <c r="L17" s="23"/>
      <c r="M17" s="23"/>
      <c r="N17" s="23"/>
      <c r="O17" s="24"/>
      <c r="P17" s="24"/>
      <c r="Q17" s="24"/>
      <c r="R17" s="24"/>
      <c r="S17" s="24"/>
      <c r="T17" s="24"/>
      <c r="U17" s="24"/>
      <c r="V17" s="24"/>
      <c r="W17" s="24"/>
      <c r="X17" s="23"/>
      <c r="Y17" s="23"/>
      <c r="Z17" s="23"/>
      <c r="AA17" s="23"/>
    </row>
    <row r="18" spans="1:27" s="25" customFormat="1" ht="9" customHeight="1" thickBot="1">
      <c r="A18" s="144" t="s">
        <v>23</v>
      </c>
      <c r="B18" s="145"/>
      <c r="C18" s="145"/>
      <c r="D18" s="145"/>
      <c r="E18" s="145"/>
      <c r="F18" s="145"/>
      <c r="G18" s="174" t="s">
        <v>25</v>
      </c>
      <c r="H18" s="205" t="s">
        <v>32</v>
      </c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07"/>
      <c r="AA18" s="208"/>
    </row>
    <row r="19" spans="1:27" s="25" customFormat="1" ht="5.25" customHeight="1">
      <c r="A19" s="146"/>
      <c r="B19" s="147"/>
      <c r="C19" s="147"/>
      <c r="D19" s="147"/>
      <c r="E19" s="147"/>
      <c r="F19" s="147"/>
      <c r="G19" s="175"/>
      <c r="H19" s="209" t="s">
        <v>33</v>
      </c>
      <c r="I19" s="210"/>
      <c r="J19" s="210"/>
      <c r="K19" s="210"/>
      <c r="L19" s="211"/>
      <c r="M19" s="201" t="s">
        <v>34</v>
      </c>
      <c r="N19" s="202"/>
      <c r="O19" s="202"/>
      <c r="P19" s="202"/>
      <c r="Q19" s="202"/>
      <c r="R19" s="202"/>
      <c r="S19" s="202"/>
      <c r="T19" s="195" t="s">
        <v>35</v>
      </c>
      <c r="U19" s="196"/>
      <c r="V19" s="196"/>
      <c r="W19" s="196"/>
      <c r="X19" s="197"/>
      <c r="Y19" s="180"/>
      <c r="Z19" s="148" t="s">
        <v>20</v>
      </c>
      <c r="AA19" s="149"/>
    </row>
    <row r="20" spans="1:27" s="25" customFormat="1" ht="5.25" customHeight="1" thickBot="1">
      <c r="A20" s="153" t="s">
        <v>51</v>
      </c>
      <c r="B20" s="154"/>
      <c r="C20" s="154"/>
      <c r="D20" s="154"/>
      <c r="E20" s="155"/>
      <c r="F20" s="183" t="s">
        <v>24</v>
      </c>
      <c r="G20" s="175"/>
      <c r="H20" s="212"/>
      <c r="I20" s="213"/>
      <c r="J20" s="213"/>
      <c r="K20" s="213"/>
      <c r="L20" s="214"/>
      <c r="M20" s="203"/>
      <c r="N20" s="204"/>
      <c r="O20" s="204"/>
      <c r="P20" s="204"/>
      <c r="Q20" s="204"/>
      <c r="R20" s="204"/>
      <c r="S20" s="204"/>
      <c r="T20" s="198"/>
      <c r="U20" s="199"/>
      <c r="V20" s="199"/>
      <c r="W20" s="199"/>
      <c r="X20" s="200"/>
      <c r="Y20" s="181"/>
      <c r="Z20" s="150"/>
      <c r="AA20" s="151"/>
    </row>
    <row r="21" spans="1:27" s="25" customFormat="1" ht="45" customHeight="1" thickBot="1">
      <c r="A21" s="156"/>
      <c r="B21" s="157"/>
      <c r="C21" s="157"/>
      <c r="D21" s="157"/>
      <c r="E21" s="158"/>
      <c r="F21" s="184"/>
      <c r="G21" s="176"/>
      <c r="H21" s="98" t="str">
        <f>Лист2!D23</f>
        <v>суп молоч</v>
      </c>
      <c r="I21" s="99" t="str">
        <f>Лист2!D24</f>
        <v>чай с лимоном</v>
      </c>
      <c r="J21" s="99" t="str">
        <f>Лист2!D25</f>
        <v>хлеб</v>
      </c>
      <c r="K21" s="99" t="str">
        <f>Лист2!D26</f>
        <v>печенье</v>
      </c>
      <c r="L21" s="100">
        <f>Лист2!D27</f>
        <v>0</v>
      </c>
      <c r="M21" s="101">
        <f>Лист2!D29</f>
        <v>0</v>
      </c>
      <c r="N21" s="102" t="str">
        <f>Лист2!D30</f>
        <v>макар отв с котлетой с подл</v>
      </c>
      <c r="O21" s="101" t="str">
        <f>Лист2!D31</f>
        <v>коф нап с сах витамин</v>
      </c>
      <c r="P21" s="101" t="str">
        <f>Лист2!D32</f>
        <v>хлеб</v>
      </c>
      <c r="Q21" s="101">
        <f>Лист2!D33</f>
        <v>0</v>
      </c>
      <c r="R21" s="101">
        <f>Лист2!D34</f>
        <v>0</v>
      </c>
      <c r="S21" s="103">
        <f>Лист2!D35</f>
        <v>0</v>
      </c>
      <c r="T21" s="102">
        <f>Лист2!D37</f>
        <v>0</v>
      </c>
      <c r="U21" s="102">
        <f>Лист2!D38</f>
        <v>0</v>
      </c>
      <c r="V21" s="101">
        <f>Лист2!D39</f>
        <v>0</v>
      </c>
      <c r="W21" s="101">
        <f>Лист2!D40</f>
        <v>0</v>
      </c>
      <c r="X21" s="100">
        <f>Лист2!D41</f>
        <v>0</v>
      </c>
      <c r="Y21" s="182"/>
      <c r="Z21" s="104" t="s">
        <v>21</v>
      </c>
      <c r="AA21" s="105" t="s">
        <v>22</v>
      </c>
    </row>
    <row r="22" spans="1:27" s="28" customFormat="1" ht="12.75" customHeight="1">
      <c r="A22" s="152" t="s">
        <v>91</v>
      </c>
      <c r="B22" s="152"/>
      <c r="C22" s="152"/>
      <c r="D22" s="152"/>
      <c r="E22" s="152"/>
      <c r="F22" s="26" t="s">
        <v>44</v>
      </c>
      <c r="G22" s="55">
        <v>36</v>
      </c>
      <c r="H22" s="114">
        <v>0.002</v>
      </c>
      <c r="I22" s="31"/>
      <c r="J22" s="31"/>
      <c r="K22" s="31"/>
      <c r="L22" s="34"/>
      <c r="M22" s="32"/>
      <c r="N22" s="33">
        <v>0.053</v>
      </c>
      <c r="O22" s="33"/>
      <c r="P22" s="33"/>
      <c r="Q22" s="33"/>
      <c r="R22" s="33"/>
      <c r="S22" s="78"/>
      <c r="T22" s="32"/>
      <c r="U22" s="33"/>
      <c r="V22" s="33"/>
      <c r="W22" s="33"/>
      <c r="X22" s="34"/>
      <c r="Y22" s="27"/>
      <c r="Z22" s="61">
        <f>SUM(H22:Y22)</f>
        <v>0.055</v>
      </c>
      <c r="AA22" s="62">
        <f aca="true" t="shared" si="0" ref="AA22:AA69">Z22*G22</f>
        <v>1.98</v>
      </c>
    </row>
    <row r="23" spans="1:27" s="28" customFormat="1" ht="12.75" customHeight="1">
      <c r="A23" s="115" t="s">
        <v>75</v>
      </c>
      <c r="B23" s="115"/>
      <c r="C23" s="115"/>
      <c r="D23" s="115"/>
      <c r="E23" s="115"/>
      <c r="F23" s="29" t="s">
        <v>44</v>
      </c>
      <c r="G23" s="51">
        <v>5</v>
      </c>
      <c r="H23" s="30"/>
      <c r="I23" s="31"/>
      <c r="J23" s="31"/>
      <c r="K23" s="31"/>
      <c r="L23" s="34"/>
      <c r="M23" s="32"/>
      <c r="N23" s="33">
        <v>0.013</v>
      </c>
      <c r="O23" s="33"/>
      <c r="P23" s="33"/>
      <c r="Q23" s="33"/>
      <c r="R23" s="33"/>
      <c r="S23" s="78"/>
      <c r="T23" s="32"/>
      <c r="U23" s="33"/>
      <c r="V23" s="33"/>
      <c r="W23" s="33"/>
      <c r="X23" s="34"/>
      <c r="Y23" s="35"/>
      <c r="Z23" s="61">
        <f aca="true" t="shared" si="1" ref="Z23:Z69">SUM(H23:Y23)</f>
        <v>0.013</v>
      </c>
      <c r="AA23" s="62">
        <f t="shared" si="0"/>
        <v>0.065</v>
      </c>
    </row>
    <row r="24" spans="1:27" s="28" customFormat="1" ht="12.75" customHeight="1">
      <c r="A24" s="117" t="s">
        <v>76</v>
      </c>
      <c r="B24" s="118"/>
      <c r="C24" s="118"/>
      <c r="D24" s="118"/>
      <c r="E24" s="119"/>
      <c r="F24" s="29" t="s">
        <v>44</v>
      </c>
      <c r="G24" s="51">
        <v>5</v>
      </c>
      <c r="H24" s="30"/>
      <c r="I24" s="31"/>
      <c r="J24" s="31"/>
      <c r="K24" s="31"/>
      <c r="L24" s="34"/>
      <c r="M24" s="32"/>
      <c r="N24" s="33">
        <v>0.013</v>
      </c>
      <c r="O24" s="33"/>
      <c r="P24" s="33"/>
      <c r="Q24" s="33"/>
      <c r="R24" s="33"/>
      <c r="S24" s="78"/>
      <c r="T24" s="32"/>
      <c r="U24" s="33"/>
      <c r="V24" s="33"/>
      <c r="W24" s="33"/>
      <c r="X24" s="34"/>
      <c r="Y24" s="35"/>
      <c r="Z24" s="61">
        <f t="shared" si="1"/>
        <v>0.013</v>
      </c>
      <c r="AA24" s="62">
        <f t="shared" si="0"/>
        <v>0.065</v>
      </c>
    </row>
    <row r="25" spans="1:27" s="28" customFormat="1" ht="12.75" customHeight="1">
      <c r="A25" s="115" t="s">
        <v>98</v>
      </c>
      <c r="B25" s="115"/>
      <c r="C25" s="115"/>
      <c r="D25" s="115"/>
      <c r="E25" s="115"/>
      <c r="F25" s="29" t="s">
        <v>44</v>
      </c>
      <c r="G25" s="51">
        <v>350</v>
      </c>
      <c r="H25" s="30"/>
      <c r="I25" s="31"/>
      <c r="J25" s="31"/>
      <c r="K25" s="31"/>
      <c r="L25" s="34"/>
      <c r="M25" s="32"/>
      <c r="N25" s="33">
        <v>0.08</v>
      </c>
      <c r="O25" s="33"/>
      <c r="P25" s="33"/>
      <c r="Q25" s="33"/>
      <c r="R25" s="33"/>
      <c r="S25" s="78"/>
      <c r="T25" s="32"/>
      <c r="U25" s="33"/>
      <c r="V25" s="33"/>
      <c r="W25" s="33"/>
      <c r="X25" s="34"/>
      <c r="Y25" s="35"/>
      <c r="Z25" s="61">
        <f t="shared" si="1"/>
        <v>0.08</v>
      </c>
      <c r="AA25" s="62">
        <f t="shared" si="0"/>
        <v>28</v>
      </c>
    </row>
    <row r="26" spans="1:27" s="28" customFormat="1" ht="12.75" customHeight="1">
      <c r="A26" s="117" t="s">
        <v>56</v>
      </c>
      <c r="B26" s="118"/>
      <c r="C26" s="118"/>
      <c r="D26" s="118"/>
      <c r="E26" s="119"/>
      <c r="F26" s="29" t="s">
        <v>44</v>
      </c>
      <c r="G26" s="51">
        <v>14</v>
      </c>
      <c r="H26" s="30">
        <v>0.0001</v>
      </c>
      <c r="I26" s="73"/>
      <c r="J26" s="73"/>
      <c r="K26" s="31"/>
      <c r="L26" s="34"/>
      <c r="M26" s="32"/>
      <c r="N26" s="33">
        <v>0.0007</v>
      </c>
      <c r="O26" s="33"/>
      <c r="P26" s="33"/>
      <c r="Q26" s="33"/>
      <c r="R26" s="33"/>
      <c r="S26" s="78"/>
      <c r="T26" s="32"/>
      <c r="U26" s="33"/>
      <c r="V26" s="33"/>
      <c r="W26" s="33"/>
      <c r="X26" s="34"/>
      <c r="Y26" s="35"/>
      <c r="Z26" s="61">
        <f t="shared" si="1"/>
        <v>0.0008</v>
      </c>
      <c r="AA26" s="62">
        <f t="shared" si="0"/>
        <v>0.0112</v>
      </c>
    </row>
    <row r="27" spans="1:27" s="8" customFormat="1" ht="12.75" customHeight="1">
      <c r="A27" s="117" t="s">
        <v>77</v>
      </c>
      <c r="B27" s="118"/>
      <c r="C27" s="118"/>
      <c r="D27" s="118"/>
      <c r="E27" s="119"/>
      <c r="F27" s="29" t="s">
        <v>44</v>
      </c>
      <c r="G27" s="52">
        <v>550</v>
      </c>
      <c r="H27" s="36"/>
      <c r="I27" s="74"/>
      <c r="J27" s="74"/>
      <c r="K27" s="37"/>
      <c r="L27" s="41"/>
      <c r="M27" s="39"/>
      <c r="N27" s="40"/>
      <c r="O27" s="40">
        <v>0.0008</v>
      </c>
      <c r="P27" s="40"/>
      <c r="Q27" s="40"/>
      <c r="R27" s="40"/>
      <c r="S27" s="79"/>
      <c r="T27" s="39"/>
      <c r="U27" s="40"/>
      <c r="V27" s="40"/>
      <c r="W27" s="40"/>
      <c r="X27" s="41"/>
      <c r="Y27" s="42"/>
      <c r="Z27" s="61">
        <f t="shared" si="1"/>
        <v>0.0008</v>
      </c>
      <c r="AA27" s="62">
        <f t="shared" si="0"/>
        <v>0.44</v>
      </c>
    </row>
    <row r="28" spans="1:27" s="8" customFormat="1" ht="12.75" customHeight="1">
      <c r="A28" s="115" t="s">
        <v>65</v>
      </c>
      <c r="B28" s="115"/>
      <c r="C28" s="115"/>
      <c r="D28" s="115"/>
      <c r="E28" s="115"/>
      <c r="F28" s="43" t="s">
        <v>44</v>
      </c>
      <c r="G28" s="52">
        <v>2080</v>
      </c>
      <c r="H28" s="36"/>
      <c r="I28" s="37"/>
      <c r="J28" s="37"/>
      <c r="K28" s="37"/>
      <c r="L28" s="41"/>
      <c r="M28" s="39"/>
      <c r="N28" s="40"/>
      <c r="O28" s="40"/>
      <c r="P28" s="40"/>
      <c r="Q28" s="40"/>
      <c r="R28" s="40"/>
      <c r="S28" s="79"/>
      <c r="T28" s="39"/>
      <c r="U28" s="40"/>
      <c r="V28" s="40"/>
      <c r="W28" s="40"/>
      <c r="X28" s="41"/>
      <c r="Y28" s="42"/>
      <c r="Z28" s="61">
        <f t="shared" si="1"/>
        <v>0</v>
      </c>
      <c r="AA28" s="62">
        <f t="shared" si="0"/>
        <v>0</v>
      </c>
    </row>
    <row r="29" spans="1:27" s="8" customFormat="1" ht="12.75" customHeight="1">
      <c r="A29" s="115" t="s">
        <v>78</v>
      </c>
      <c r="B29" s="115"/>
      <c r="C29" s="115"/>
      <c r="D29" s="115"/>
      <c r="E29" s="115"/>
      <c r="F29" s="43" t="s">
        <v>44</v>
      </c>
      <c r="G29" s="52">
        <v>50</v>
      </c>
      <c r="H29" s="36">
        <v>0.005</v>
      </c>
      <c r="I29" s="37">
        <v>0.02</v>
      </c>
      <c r="J29" s="37"/>
      <c r="K29" s="37"/>
      <c r="L29" s="41"/>
      <c r="M29" s="39"/>
      <c r="N29" s="40"/>
      <c r="O29" s="40">
        <v>0.02</v>
      </c>
      <c r="P29" s="40"/>
      <c r="Q29" s="40"/>
      <c r="R29" s="40"/>
      <c r="S29" s="79"/>
      <c r="T29" s="39"/>
      <c r="U29" s="40"/>
      <c r="V29" s="40"/>
      <c r="W29" s="40"/>
      <c r="X29" s="41"/>
      <c r="Y29" s="42"/>
      <c r="Z29" s="61">
        <f t="shared" si="1"/>
        <v>0.045</v>
      </c>
      <c r="AA29" s="62">
        <f t="shared" si="0"/>
        <v>2.25</v>
      </c>
    </row>
    <row r="30" spans="1:27" s="8" customFormat="1" ht="12.75" customHeight="1">
      <c r="A30" s="115" t="s">
        <v>64</v>
      </c>
      <c r="B30" s="115"/>
      <c r="C30" s="115"/>
      <c r="D30" s="115"/>
      <c r="E30" s="115"/>
      <c r="F30" s="43" t="s">
        <v>63</v>
      </c>
      <c r="G30" s="52">
        <v>56</v>
      </c>
      <c r="H30" s="36"/>
      <c r="I30" s="37"/>
      <c r="J30" s="37">
        <v>0.01</v>
      </c>
      <c r="K30" s="37"/>
      <c r="L30" s="41"/>
      <c r="M30" s="39"/>
      <c r="N30" s="40"/>
      <c r="O30" s="40"/>
      <c r="P30" s="40">
        <v>0.06</v>
      </c>
      <c r="Q30" s="40"/>
      <c r="R30" s="40"/>
      <c r="S30" s="79"/>
      <c r="T30" s="39"/>
      <c r="U30" s="40"/>
      <c r="V30" s="40"/>
      <c r="W30" s="40"/>
      <c r="X30" s="41"/>
      <c r="Y30" s="42"/>
      <c r="Z30" s="61">
        <f t="shared" si="1"/>
        <v>0.06999999999999999</v>
      </c>
      <c r="AA30" s="62">
        <f t="shared" si="0"/>
        <v>3.9199999999999995</v>
      </c>
    </row>
    <row r="31" spans="1:27" s="8" customFormat="1" ht="12.75" customHeight="1">
      <c r="A31" s="115" t="s">
        <v>79</v>
      </c>
      <c r="B31" s="115"/>
      <c r="C31" s="115"/>
      <c r="D31" s="115"/>
      <c r="E31" s="115"/>
      <c r="F31" s="43" t="s">
        <v>44</v>
      </c>
      <c r="G31" s="52">
        <v>65</v>
      </c>
      <c r="H31" s="36"/>
      <c r="I31" s="37"/>
      <c r="J31" s="37"/>
      <c r="K31" s="37"/>
      <c r="L31" s="41"/>
      <c r="M31" s="39"/>
      <c r="N31" s="40">
        <v>0.005</v>
      </c>
      <c r="O31" s="40"/>
      <c r="P31" s="40"/>
      <c r="Q31" s="40"/>
      <c r="R31" s="40"/>
      <c r="S31" s="79"/>
      <c r="T31" s="39"/>
      <c r="U31" s="40"/>
      <c r="V31" s="40"/>
      <c r="W31" s="40"/>
      <c r="X31" s="41"/>
      <c r="Y31" s="42"/>
      <c r="Z31" s="61">
        <f t="shared" si="1"/>
        <v>0.005</v>
      </c>
      <c r="AA31" s="62">
        <f t="shared" si="0"/>
        <v>0.325</v>
      </c>
    </row>
    <row r="32" spans="1:27" s="8" customFormat="1" ht="12.75" customHeight="1">
      <c r="A32" s="117" t="s">
        <v>80</v>
      </c>
      <c r="B32" s="118"/>
      <c r="C32" s="118"/>
      <c r="D32" s="118"/>
      <c r="E32" s="119"/>
      <c r="F32" s="43" t="s">
        <v>44</v>
      </c>
      <c r="G32" s="52">
        <v>120</v>
      </c>
      <c r="H32" s="36"/>
      <c r="I32" s="37"/>
      <c r="J32" s="37"/>
      <c r="K32" s="37"/>
      <c r="L32" s="41"/>
      <c r="M32" s="39"/>
      <c r="N32" s="40">
        <v>0.003</v>
      </c>
      <c r="O32" s="40"/>
      <c r="P32" s="40"/>
      <c r="Q32" s="40"/>
      <c r="R32" s="40"/>
      <c r="S32" s="79"/>
      <c r="T32" s="39"/>
      <c r="U32" s="40"/>
      <c r="V32" s="40"/>
      <c r="W32" s="40"/>
      <c r="X32" s="41"/>
      <c r="Y32" s="42"/>
      <c r="Z32" s="61">
        <f t="shared" si="1"/>
        <v>0.003</v>
      </c>
      <c r="AA32" s="62">
        <f t="shared" si="0"/>
        <v>0.36</v>
      </c>
    </row>
    <row r="33" spans="1:27" s="8" customFormat="1" ht="12.75" customHeight="1">
      <c r="A33" s="116" t="s">
        <v>88</v>
      </c>
      <c r="B33" s="116"/>
      <c r="C33" s="116"/>
      <c r="D33" s="116"/>
      <c r="E33" s="116"/>
      <c r="F33" s="43" t="s">
        <v>44</v>
      </c>
      <c r="G33" s="52">
        <v>510</v>
      </c>
      <c r="H33" s="36">
        <v>0.005</v>
      </c>
      <c r="I33" s="37"/>
      <c r="J33" s="37"/>
      <c r="K33" s="37"/>
      <c r="L33" s="41"/>
      <c r="M33" s="39"/>
      <c r="N33" s="40">
        <v>0.003</v>
      </c>
      <c r="O33" s="40"/>
      <c r="P33" s="40"/>
      <c r="Q33" s="40"/>
      <c r="R33" s="40"/>
      <c r="S33" s="79"/>
      <c r="T33" s="39"/>
      <c r="U33" s="40"/>
      <c r="V33" s="40"/>
      <c r="W33" s="40"/>
      <c r="X33" s="41"/>
      <c r="Y33" s="42"/>
      <c r="Z33" s="61">
        <f t="shared" si="1"/>
        <v>0.008</v>
      </c>
      <c r="AA33" s="62">
        <f t="shared" si="0"/>
        <v>4.08</v>
      </c>
    </row>
    <row r="34" spans="1:27" s="8" customFormat="1" ht="12.75" customHeight="1">
      <c r="A34" s="115" t="s">
        <v>90</v>
      </c>
      <c r="B34" s="115"/>
      <c r="C34" s="115"/>
      <c r="D34" s="115"/>
      <c r="E34" s="115"/>
      <c r="F34" s="43" t="s">
        <v>44</v>
      </c>
      <c r="G34" s="52">
        <v>140</v>
      </c>
      <c r="H34" s="36"/>
      <c r="I34" s="37"/>
      <c r="J34" s="37"/>
      <c r="K34" s="37">
        <v>0.02</v>
      </c>
      <c r="L34" s="41"/>
      <c r="M34" s="39"/>
      <c r="N34" s="40"/>
      <c r="O34" s="40"/>
      <c r="P34" s="40"/>
      <c r="Q34" s="40"/>
      <c r="R34" s="40"/>
      <c r="S34" s="79"/>
      <c r="T34" s="39"/>
      <c r="U34" s="40"/>
      <c r="V34" s="40"/>
      <c r="W34" s="40"/>
      <c r="X34" s="41"/>
      <c r="Y34" s="42"/>
      <c r="Z34" s="61">
        <f t="shared" si="1"/>
        <v>0.02</v>
      </c>
      <c r="AA34" s="62">
        <f t="shared" si="0"/>
        <v>2.8000000000000003</v>
      </c>
    </row>
    <row r="35" spans="1:27" s="8" customFormat="1" ht="12.75" customHeight="1">
      <c r="A35" s="115" t="s">
        <v>85</v>
      </c>
      <c r="B35" s="115"/>
      <c r="C35" s="115"/>
      <c r="D35" s="115"/>
      <c r="E35" s="115"/>
      <c r="F35" s="43" t="s">
        <v>44</v>
      </c>
      <c r="G35" s="52">
        <v>64</v>
      </c>
      <c r="H35" s="36">
        <v>0.106</v>
      </c>
      <c r="I35" s="37"/>
      <c r="J35" s="37"/>
      <c r="K35" s="37"/>
      <c r="L35" s="41"/>
      <c r="M35" s="39"/>
      <c r="N35" s="40"/>
      <c r="O35" s="40"/>
      <c r="P35" s="40"/>
      <c r="Q35" s="40"/>
      <c r="R35" s="40"/>
      <c r="S35" s="79"/>
      <c r="T35" s="39"/>
      <c r="U35" s="40"/>
      <c r="V35" s="40"/>
      <c r="W35" s="40"/>
      <c r="X35" s="41"/>
      <c r="Y35" s="42"/>
      <c r="Z35" s="61">
        <f t="shared" si="1"/>
        <v>0.106</v>
      </c>
      <c r="AA35" s="62">
        <f t="shared" si="0"/>
        <v>6.784</v>
      </c>
    </row>
    <row r="36" spans="1:27" s="8" customFormat="1" ht="12.75" customHeight="1">
      <c r="A36" s="115" t="s">
        <v>92</v>
      </c>
      <c r="B36" s="115"/>
      <c r="C36" s="115"/>
      <c r="D36" s="115"/>
      <c r="E36" s="115"/>
      <c r="F36" s="43" t="s">
        <v>44</v>
      </c>
      <c r="G36" s="52">
        <v>170</v>
      </c>
      <c r="H36" s="36"/>
      <c r="I36" s="37"/>
      <c r="J36" s="37"/>
      <c r="K36" s="37"/>
      <c r="L36" s="41"/>
      <c r="M36" s="39"/>
      <c r="N36" s="40"/>
      <c r="O36" s="40"/>
      <c r="P36" s="40"/>
      <c r="Q36" s="40"/>
      <c r="R36" s="40"/>
      <c r="S36" s="79"/>
      <c r="T36" s="39"/>
      <c r="U36" s="40"/>
      <c r="V36" s="40"/>
      <c r="W36" s="40"/>
      <c r="X36" s="41"/>
      <c r="Y36" s="42"/>
      <c r="Z36" s="61">
        <f t="shared" si="1"/>
        <v>0</v>
      </c>
      <c r="AA36" s="62">
        <f t="shared" si="0"/>
        <v>0</v>
      </c>
    </row>
    <row r="37" spans="1:27" s="8" customFormat="1" ht="12.75" customHeight="1">
      <c r="A37" s="116" t="s">
        <v>86</v>
      </c>
      <c r="B37" s="116"/>
      <c r="C37" s="116"/>
      <c r="D37" s="116"/>
      <c r="E37" s="116"/>
      <c r="F37" s="43" t="s">
        <v>44</v>
      </c>
      <c r="G37" s="52">
        <v>550</v>
      </c>
      <c r="H37" s="36"/>
      <c r="I37" s="37">
        <v>0.005</v>
      </c>
      <c r="J37" s="37"/>
      <c r="K37" s="37"/>
      <c r="L37" s="41"/>
      <c r="M37" s="39"/>
      <c r="N37" s="40"/>
      <c r="O37" s="40"/>
      <c r="P37" s="40"/>
      <c r="Q37" s="40"/>
      <c r="R37" s="40"/>
      <c r="S37" s="79"/>
      <c r="T37" s="39"/>
      <c r="U37" s="40"/>
      <c r="V37" s="40"/>
      <c r="W37" s="40"/>
      <c r="X37" s="41"/>
      <c r="Y37" s="42"/>
      <c r="Z37" s="61">
        <f t="shared" si="1"/>
        <v>0.005</v>
      </c>
      <c r="AA37" s="62">
        <f t="shared" si="0"/>
        <v>2.75</v>
      </c>
    </row>
    <row r="38" spans="1:27" s="8" customFormat="1" ht="12.75" customHeight="1">
      <c r="A38" s="115" t="s">
        <v>87</v>
      </c>
      <c r="B38" s="115"/>
      <c r="C38" s="115"/>
      <c r="D38" s="115"/>
      <c r="E38" s="115"/>
      <c r="F38" s="43" t="s">
        <v>44</v>
      </c>
      <c r="G38" s="52">
        <v>180</v>
      </c>
      <c r="H38" s="36"/>
      <c r="I38" s="37">
        <v>0.008</v>
      </c>
      <c r="J38" s="37"/>
      <c r="K38" s="37"/>
      <c r="L38" s="41"/>
      <c r="M38" s="39"/>
      <c r="N38" s="40"/>
      <c r="O38" s="40"/>
      <c r="P38" s="40"/>
      <c r="Q38" s="40"/>
      <c r="R38" s="40"/>
      <c r="S38" s="79"/>
      <c r="T38" s="39"/>
      <c r="U38" s="40"/>
      <c r="V38" s="40"/>
      <c r="W38" s="40"/>
      <c r="X38" s="41"/>
      <c r="Y38" s="42"/>
      <c r="Z38" s="61">
        <f t="shared" si="1"/>
        <v>0.008</v>
      </c>
      <c r="AA38" s="62">
        <f t="shared" si="0"/>
        <v>1.44</v>
      </c>
    </row>
    <row r="39" spans="1:27" s="8" customFormat="1" ht="12.75" customHeight="1">
      <c r="A39" s="115" t="s">
        <v>93</v>
      </c>
      <c r="B39" s="115"/>
      <c r="C39" s="115"/>
      <c r="D39" s="115"/>
      <c r="E39" s="115"/>
      <c r="F39" s="43" t="s">
        <v>44</v>
      </c>
      <c r="G39" s="52">
        <v>15</v>
      </c>
      <c r="H39" s="36"/>
      <c r="I39" s="37"/>
      <c r="J39" s="37"/>
      <c r="K39" s="37"/>
      <c r="L39" s="41"/>
      <c r="M39" s="39"/>
      <c r="N39" s="40"/>
      <c r="O39" s="40"/>
      <c r="P39" s="40"/>
      <c r="Q39" s="40"/>
      <c r="R39" s="40"/>
      <c r="S39" s="79"/>
      <c r="T39" s="39"/>
      <c r="U39" s="40"/>
      <c r="V39" s="40"/>
      <c r="W39" s="40"/>
      <c r="X39" s="41"/>
      <c r="Y39" s="42"/>
      <c r="Z39" s="61">
        <f t="shared" si="1"/>
        <v>0</v>
      </c>
      <c r="AA39" s="62">
        <f t="shared" si="0"/>
        <v>0</v>
      </c>
    </row>
    <row r="40" spans="1:27" s="8" customFormat="1" ht="12.75" customHeight="1">
      <c r="A40" s="115" t="s">
        <v>94</v>
      </c>
      <c r="B40" s="115"/>
      <c r="C40" s="115"/>
      <c r="D40" s="115"/>
      <c r="E40" s="115"/>
      <c r="F40" s="43" t="s">
        <v>44</v>
      </c>
      <c r="G40" s="52">
        <v>35</v>
      </c>
      <c r="H40" s="36"/>
      <c r="I40" s="37"/>
      <c r="J40" s="37"/>
      <c r="K40" s="37"/>
      <c r="L40" s="41"/>
      <c r="M40" s="39"/>
      <c r="N40" s="40"/>
      <c r="O40" s="40"/>
      <c r="P40" s="40"/>
      <c r="Q40" s="40"/>
      <c r="R40" s="40"/>
      <c r="S40" s="79"/>
      <c r="T40" s="39"/>
      <c r="U40" s="40"/>
      <c r="V40" s="40"/>
      <c r="W40" s="40"/>
      <c r="X40" s="41"/>
      <c r="Y40" s="42"/>
      <c r="Z40" s="61">
        <f t="shared" si="1"/>
        <v>0</v>
      </c>
      <c r="AA40" s="62">
        <f t="shared" si="0"/>
        <v>0</v>
      </c>
    </row>
    <row r="41" spans="1:27" s="8" customFormat="1" ht="12.75" customHeight="1">
      <c r="A41" s="115" t="s">
        <v>95</v>
      </c>
      <c r="B41" s="115"/>
      <c r="C41" s="115"/>
      <c r="D41" s="115"/>
      <c r="E41" s="115"/>
      <c r="F41" s="43" t="s">
        <v>44</v>
      </c>
      <c r="G41" s="52">
        <v>50</v>
      </c>
      <c r="H41" s="36"/>
      <c r="I41" s="37"/>
      <c r="J41" s="37"/>
      <c r="K41" s="37"/>
      <c r="L41" s="41"/>
      <c r="M41" s="39"/>
      <c r="N41" s="40"/>
      <c r="O41" s="40"/>
      <c r="P41" s="40"/>
      <c r="Q41" s="40"/>
      <c r="R41" s="40"/>
      <c r="S41" s="79"/>
      <c r="T41" s="39"/>
      <c r="U41" s="40"/>
      <c r="V41" s="40"/>
      <c r="W41" s="40"/>
      <c r="X41" s="41"/>
      <c r="Y41" s="42"/>
      <c r="Z41" s="61">
        <f t="shared" si="1"/>
        <v>0</v>
      </c>
      <c r="AA41" s="62">
        <f t="shared" si="0"/>
        <v>0</v>
      </c>
    </row>
    <row r="42" spans="1:27" s="8" customFormat="1" ht="12.75" customHeight="1">
      <c r="A42" s="117"/>
      <c r="B42" s="118"/>
      <c r="C42" s="118"/>
      <c r="D42" s="118"/>
      <c r="E42" s="119"/>
      <c r="F42" s="43" t="s">
        <v>43</v>
      </c>
      <c r="G42" s="52">
        <v>0</v>
      </c>
      <c r="H42" s="36"/>
      <c r="I42" s="37"/>
      <c r="J42" s="37"/>
      <c r="K42" s="37"/>
      <c r="L42" s="41"/>
      <c r="M42" s="39"/>
      <c r="N42" s="40"/>
      <c r="O42" s="40"/>
      <c r="P42" s="40"/>
      <c r="Q42" s="40"/>
      <c r="R42" s="40"/>
      <c r="S42" s="79"/>
      <c r="T42" s="39"/>
      <c r="U42" s="40"/>
      <c r="V42" s="40"/>
      <c r="W42" s="40"/>
      <c r="X42" s="41"/>
      <c r="Y42" s="42"/>
      <c r="Z42" s="61">
        <f t="shared" si="1"/>
        <v>0</v>
      </c>
      <c r="AA42" s="62">
        <f t="shared" si="0"/>
        <v>0</v>
      </c>
    </row>
    <row r="43" spans="1:27" s="8" customFormat="1" ht="12.75" customHeight="1">
      <c r="A43" s="117"/>
      <c r="B43" s="118"/>
      <c r="C43" s="118"/>
      <c r="D43" s="118"/>
      <c r="E43" s="119"/>
      <c r="F43" s="43" t="s">
        <v>44</v>
      </c>
      <c r="G43" s="52">
        <v>0</v>
      </c>
      <c r="H43" s="36"/>
      <c r="I43" s="37"/>
      <c r="J43" s="37"/>
      <c r="K43" s="37"/>
      <c r="L43" s="41"/>
      <c r="M43" s="39"/>
      <c r="N43" s="40"/>
      <c r="O43" s="40"/>
      <c r="P43" s="40"/>
      <c r="Q43" s="40"/>
      <c r="R43" s="40"/>
      <c r="S43" s="79"/>
      <c r="T43" s="39"/>
      <c r="U43" s="40"/>
      <c r="V43" s="40"/>
      <c r="W43" s="40"/>
      <c r="X43" s="41"/>
      <c r="Y43" s="42"/>
      <c r="Z43" s="61">
        <f t="shared" si="1"/>
        <v>0</v>
      </c>
      <c r="AA43" s="62">
        <f t="shared" si="0"/>
        <v>0</v>
      </c>
    </row>
    <row r="44" spans="1:27" s="8" customFormat="1" ht="12.75" customHeight="1">
      <c r="A44" s="117"/>
      <c r="B44" s="118"/>
      <c r="C44" s="118"/>
      <c r="D44" s="118"/>
      <c r="E44" s="119"/>
      <c r="F44" s="43" t="s">
        <v>44</v>
      </c>
      <c r="G44" s="52">
        <v>0</v>
      </c>
      <c r="H44" s="36"/>
      <c r="I44" s="37"/>
      <c r="J44" s="37"/>
      <c r="K44" s="37"/>
      <c r="L44" s="41"/>
      <c r="M44" s="39"/>
      <c r="N44" s="40"/>
      <c r="O44" s="40"/>
      <c r="P44" s="40"/>
      <c r="Q44" s="40"/>
      <c r="R44" s="40"/>
      <c r="S44" s="79"/>
      <c r="T44" s="39"/>
      <c r="U44" s="40"/>
      <c r="V44" s="40"/>
      <c r="W44" s="40"/>
      <c r="X44" s="41"/>
      <c r="Y44" s="42"/>
      <c r="Z44" s="61">
        <f t="shared" si="1"/>
        <v>0</v>
      </c>
      <c r="AA44" s="62">
        <f t="shared" si="0"/>
        <v>0</v>
      </c>
    </row>
    <row r="45" spans="1:27" s="8" customFormat="1" ht="12.75" customHeight="1">
      <c r="A45" s="117"/>
      <c r="B45" s="118"/>
      <c r="C45" s="118"/>
      <c r="D45" s="118"/>
      <c r="E45" s="119"/>
      <c r="F45" s="43" t="s">
        <v>44</v>
      </c>
      <c r="G45" s="52">
        <v>0</v>
      </c>
      <c r="H45" s="36"/>
      <c r="I45" s="37"/>
      <c r="J45" s="37"/>
      <c r="K45" s="37"/>
      <c r="L45" s="41"/>
      <c r="M45" s="39"/>
      <c r="N45" s="40"/>
      <c r="O45" s="40"/>
      <c r="P45" s="40"/>
      <c r="Q45" s="40"/>
      <c r="R45" s="40"/>
      <c r="S45" s="79"/>
      <c r="T45" s="39"/>
      <c r="U45" s="40"/>
      <c r="V45" s="40"/>
      <c r="W45" s="40"/>
      <c r="X45" s="41"/>
      <c r="Y45" s="42"/>
      <c r="Z45" s="61">
        <f t="shared" si="1"/>
        <v>0</v>
      </c>
      <c r="AA45" s="62">
        <f t="shared" si="0"/>
        <v>0</v>
      </c>
    </row>
    <row r="46" spans="1:27" s="8" customFormat="1" ht="12.75" customHeight="1">
      <c r="A46" s="115"/>
      <c r="B46" s="115"/>
      <c r="C46" s="115"/>
      <c r="D46" s="115"/>
      <c r="E46" s="115"/>
      <c r="F46" s="43" t="s">
        <v>44</v>
      </c>
      <c r="G46" s="52">
        <v>0</v>
      </c>
      <c r="H46" s="36"/>
      <c r="I46" s="37"/>
      <c r="J46" s="37"/>
      <c r="K46" s="37"/>
      <c r="L46" s="41"/>
      <c r="M46" s="39"/>
      <c r="N46" s="40"/>
      <c r="O46" s="40"/>
      <c r="P46" s="40"/>
      <c r="Q46" s="40"/>
      <c r="R46" s="40"/>
      <c r="S46" s="79"/>
      <c r="T46" s="39"/>
      <c r="U46" s="40"/>
      <c r="V46" s="40"/>
      <c r="W46" s="40"/>
      <c r="X46" s="41"/>
      <c r="Y46" s="42"/>
      <c r="Z46" s="61">
        <f t="shared" si="1"/>
        <v>0</v>
      </c>
      <c r="AA46" s="62">
        <f t="shared" si="0"/>
        <v>0</v>
      </c>
    </row>
    <row r="47" spans="1:27" s="8" customFormat="1" ht="12.75" customHeight="1">
      <c r="A47" s="115"/>
      <c r="B47" s="115"/>
      <c r="C47" s="115"/>
      <c r="D47" s="115"/>
      <c r="E47" s="115"/>
      <c r="F47" s="43" t="s">
        <v>44</v>
      </c>
      <c r="G47" s="52">
        <v>0</v>
      </c>
      <c r="H47" s="36"/>
      <c r="I47" s="37"/>
      <c r="J47" s="37"/>
      <c r="K47" s="37"/>
      <c r="L47" s="41"/>
      <c r="M47" s="39"/>
      <c r="N47" s="40"/>
      <c r="O47" s="40"/>
      <c r="P47" s="40"/>
      <c r="Q47" s="40"/>
      <c r="R47" s="40"/>
      <c r="S47" s="79"/>
      <c r="T47" s="39"/>
      <c r="U47" s="40"/>
      <c r="V47" s="40"/>
      <c r="W47" s="40"/>
      <c r="X47" s="41"/>
      <c r="Y47" s="42"/>
      <c r="Z47" s="61">
        <f t="shared" si="1"/>
        <v>0</v>
      </c>
      <c r="AA47" s="62">
        <f t="shared" si="0"/>
        <v>0</v>
      </c>
    </row>
    <row r="48" spans="1:27" s="8" customFormat="1" ht="12.75" customHeight="1">
      <c r="A48" s="115"/>
      <c r="B48" s="115"/>
      <c r="C48" s="115"/>
      <c r="D48" s="115"/>
      <c r="E48" s="115"/>
      <c r="F48" s="43" t="s">
        <v>44</v>
      </c>
      <c r="G48" s="52">
        <v>0</v>
      </c>
      <c r="H48" s="36"/>
      <c r="I48" s="37"/>
      <c r="J48" s="37"/>
      <c r="K48" s="37"/>
      <c r="L48" s="41"/>
      <c r="M48" s="39"/>
      <c r="N48" s="40"/>
      <c r="O48" s="40"/>
      <c r="P48" s="40"/>
      <c r="Q48" s="40"/>
      <c r="R48" s="40"/>
      <c r="S48" s="79"/>
      <c r="T48" s="39"/>
      <c r="U48" s="40"/>
      <c r="V48" s="40"/>
      <c r="W48" s="40"/>
      <c r="X48" s="41"/>
      <c r="Y48" s="42"/>
      <c r="Z48" s="61">
        <f t="shared" si="1"/>
        <v>0</v>
      </c>
      <c r="AA48" s="62">
        <f t="shared" si="0"/>
        <v>0</v>
      </c>
    </row>
    <row r="49" spans="1:27" s="8" customFormat="1" ht="12.75" customHeight="1">
      <c r="A49" s="115"/>
      <c r="B49" s="115"/>
      <c r="C49" s="115"/>
      <c r="D49" s="115"/>
      <c r="E49" s="115"/>
      <c r="F49" s="43" t="s">
        <v>44</v>
      </c>
      <c r="G49" s="52">
        <v>0</v>
      </c>
      <c r="H49" s="36"/>
      <c r="I49" s="37"/>
      <c r="J49" s="37"/>
      <c r="K49" s="37"/>
      <c r="L49" s="41"/>
      <c r="M49" s="39"/>
      <c r="N49" s="40"/>
      <c r="O49" s="40"/>
      <c r="P49" s="40"/>
      <c r="Q49" s="40"/>
      <c r="R49" s="40"/>
      <c r="S49" s="79"/>
      <c r="T49" s="39"/>
      <c r="U49" s="40"/>
      <c r="V49" s="40"/>
      <c r="W49" s="40"/>
      <c r="X49" s="41"/>
      <c r="Y49" s="42"/>
      <c r="Z49" s="61">
        <f t="shared" si="1"/>
        <v>0</v>
      </c>
      <c r="AA49" s="62">
        <f t="shared" si="0"/>
        <v>0</v>
      </c>
    </row>
    <row r="50" spans="1:27" s="8" customFormat="1" ht="12.75" customHeight="1">
      <c r="A50" s="117"/>
      <c r="B50" s="118"/>
      <c r="C50" s="118"/>
      <c r="D50" s="118"/>
      <c r="E50" s="119"/>
      <c r="F50" s="43" t="s">
        <v>44</v>
      </c>
      <c r="G50" s="52">
        <v>0</v>
      </c>
      <c r="H50" s="36"/>
      <c r="I50" s="37"/>
      <c r="J50" s="37"/>
      <c r="K50" s="37"/>
      <c r="L50" s="41"/>
      <c r="M50" s="39"/>
      <c r="N50" s="40"/>
      <c r="O50" s="40"/>
      <c r="P50" s="40"/>
      <c r="Q50" s="40"/>
      <c r="R50" s="40"/>
      <c r="S50" s="79"/>
      <c r="T50" s="39"/>
      <c r="U50" s="40"/>
      <c r="V50" s="40"/>
      <c r="W50" s="40"/>
      <c r="X50" s="41"/>
      <c r="Y50" s="42"/>
      <c r="Z50" s="61">
        <f t="shared" si="1"/>
        <v>0</v>
      </c>
      <c r="AA50" s="62">
        <f t="shared" si="0"/>
        <v>0</v>
      </c>
    </row>
    <row r="51" spans="1:27" s="8" customFormat="1" ht="12.75" customHeight="1">
      <c r="A51" s="117"/>
      <c r="B51" s="118"/>
      <c r="C51" s="118"/>
      <c r="D51" s="118"/>
      <c r="E51" s="119"/>
      <c r="F51" s="43" t="s">
        <v>44</v>
      </c>
      <c r="G51" s="52">
        <v>0</v>
      </c>
      <c r="H51" s="36"/>
      <c r="I51" s="37"/>
      <c r="J51" s="37"/>
      <c r="K51" s="37"/>
      <c r="L51" s="41"/>
      <c r="M51" s="39"/>
      <c r="N51" s="40"/>
      <c r="O51" s="40"/>
      <c r="P51" s="40"/>
      <c r="Q51" s="40"/>
      <c r="R51" s="40"/>
      <c r="S51" s="79"/>
      <c r="T51" s="39"/>
      <c r="U51" s="40"/>
      <c r="V51" s="40"/>
      <c r="W51" s="40"/>
      <c r="X51" s="41"/>
      <c r="Y51" s="42"/>
      <c r="Z51" s="61">
        <f t="shared" si="1"/>
        <v>0</v>
      </c>
      <c r="AA51" s="62">
        <f t="shared" si="0"/>
        <v>0</v>
      </c>
    </row>
    <row r="52" spans="1:27" s="8" customFormat="1" ht="12.75" customHeight="1">
      <c r="A52" s="115"/>
      <c r="B52" s="115"/>
      <c r="C52" s="115"/>
      <c r="D52" s="115"/>
      <c r="E52" s="115"/>
      <c r="F52" s="43" t="s">
        <v>44</v>
      </c>
      <c r="G52" s="52">
        <v>0</v>
      </c>
      <c r="H52" s="36"/>
      <c r="I52" s="37"/>
      <c r="J52" s="37"/>
      <c r="K52" s="37"/>
      <c r="L52" s="41"/>
      <c r="M52" s="39"/>
      <c r="N52" s="40"/>
      <c r="O52" s="40"/>
      <c r="P52" s="40"/>
      <c r="Q52" s="40"/>
      <c r="R52" s="40"/>
      <c r="S52" s="79"/>
      <c r="T52" s="39"/>
      <c r="U52" s="40"/>
      <c r="V52" s="40"/>
      <c r="W52" s="40"/>
      <c r="X52" s="41"/>
      <c r="Y52" s="42"/>
      <c r="Z52" s="61">
        <f t="shared" si="1"/>
        <v>0</v>
      </c>
      <c r="AA52" s="62">
        <f t="shared" si="0"/>
        <v>0</v>
      </c>
    </row>
    <row r="53" spans="1:27" s="8" customFormat="1" ht="12.75" customHeight="1">
      <c r="A53" s="115"/>
      <c r="B53" s="115"/>
      <c r="C53" s="115"/>
      <c r="D53" s="115"/>
      <c r="E53" s="115"/>
      <c r="F53" s="43" t="s">
        <v>48</v>
      </c>
      <c r="G53" s="52">
        <v>0</v>
      </c>
      <c r="H53" s="36"/>
      <c r="I53" s="37"/>
      <c r="J53" s="37"/>
      <c r="K53" s="37"/>
      <c r="L53" s="41"/>
      <c r="M53" s="39"/>
      <c r="N53" s="40"/>
      <c r="O53" s="40"/>
      <c r="P53" s="40"/>
      <c r="Q53" s="40"/>
      <c r="R53" s="40"/>
      <c r="S53" s="79"/>
      <c r="T53" s="39"/>
      <c r="U53" s="40"/>
      <c r="V53" s="40"/>
      <c r="W53" s="40"/>
      <c r="X53" s="41"/>
      <c r="Y53" s="42"/>
      <c r="Z53" s="61">
        <f t="shared" si="1"/>
        <v>0</v>
      </c>
      <c r="AA53" s="62">
        <f t="shared" si="0"/>
        <v>0</v>
      </c>
    </row>
    <row r="54" spans="1:27" s="8" customFormat="1" ht="12.75" customHeight="1">
      <c r="A54" s="115"/>
      <c r="B54" s="115"/>
      <c r="C54" s="115"/>
      <c r="D54" s="115"/>
      <c r="E54" s="115"/>
      <c r="F54" s="43" t="s">
        <v>44</v>
      </c>
      <c r="G54" s="52">
        <v>0</v>
      </c>
      <c r="H54" s="36"/>
      <c r="I54" s="37"/>
      <c r="J54" s="37"/>
      <c r="K54" s="37"/>
      <c r="L54" s="41"/>
      <c r="M54" s="39"/>
      <c r="N54" s="40"/>
      <c r="O54" s="40"/>
      <c r="P54" s="40"/>
      <c r="Q54" s="40"/>
      <c r="R54" s="40"/>
      <c r="S54" s="79"/>
      <c r="T54" s="39"/>
      <c r="U54" s="40"/>
      <c r="V54" s="40"/>
      <c r="W54" s="40"/>
      <c r="X54" s="41"/>
      <c r="Y54" s="42"/>
      <c r="Z54" s="61">
        <f t="shared" si="1"/>
        <v>0</v>
      </c>
      <c r="AA54" s="62">
        <f t="shared" si="0"/>
        <v>0</v>
      </c>
    </row>
    <row r="55" spans="1:27" s="8" customFormat="1" ht="12.75" customHeight="1">
      <c r="A55" s="115"/>
      <c r="B55" s="115"/>
      <c r="C55" s="115"/>
      <c r="D55" s="115"/>
      <c r="E55" s="115"/>
      <c r="F55" s="43" t="s">
        <v>44</v>
      </c>
      <c r="G55" s="52">
        <v>0</v>
      </c>
      <c r="H55" s="36"/>
      <c r="I55" s="37"/>
      <c r="J55" s="37"/>
      <c r="K55" s="37"/>
      <c r="L55" s="41"/>
      <c r="M55" s="39"/>
      <c r="N55" s="40"/>
      <c r="O55" s="40"/>
      <c r="P55" s="40"/>
      <c r="Q55" s="40"/>
      <c r="R55" s="40"/>
      <c r="S55" s="79"/>
      <c r="T55" s="39"/>
      <c r="U55" s="40"/>
      <c r="V55" s="40"/>
      <c r="W55" s="40"/>
      <c r="X55" s="41"/>
      <c r="Y55" s="42"/>
      <c r="Z55" s="61">
        <f t="shared" si="1"/>
        <v>0</v>
      </c>
      <c r="AA55" s="62">
        <f t="shared" si="0"/>
        <v>0</v>
      </c>
    </row>
    <row r="56" spans="1:27" s="8" customFormat="1" ht="12.75" customHeight="1">
      <c r="A56" s="117"/>
      <c r="B56" s="118"/>
      <c r="C56" s="118"/>
      <c r="D56" s="118"/>
      <c r="E56" s="119"/>
      <c r="F56" s="43" t="s">
        <v>44</v>
      </c>
      <c r="G56" s="52">
        <v>0</v>
      </c>
      <c r="H56" s="36"/>
      <c r="I56" s="37"/>
      <c r="J56" s="37"/>
      <c r="K56" s="37"/>
      <c r="L56" s="41"/>
      <c r="M56" s="39"/>
      <c r="N56" s="40"/>
      <c r="O56" s="40"/>
      <c r="P56" s="40"/>
      <c r="Q56" s="40"/>
      <c r="R56" s="40"/>
      <c r="S56" s="79"/>
      <c r="T56" s="39"/>
      <c r="U56" s="40"/>
      <c r="V56" s="40"/>
      <c r="W56" s="40"/>
      <c r="X56" s="41"/>
      <c r="Y56" s="42"/>
      <c r="Z56" s="61">
        <f t="shared" si="1"/>
        <v>0</v>
      </c>
      <c r="AA56" s="62">
        <f t="shared" si="0"/>
        <v>0</v>
      </c>
    </row>
    <row r="57" spans="1:27" s="8" customFormat="1" ht="12.75" customHeight="1">
      <c r="A57" s="117"/>
      <c r="B57" s="118"/>
      <c r="C57" s="118"/>
      <c r="D57" s="118"/>
      <c r="E57" s="119"/>
      <c r="F57" s="43" t="s">
        <v>44</v>
      </c>
      <c r="G57" s="52">
        <v>0</v>
      </c>
      <c r="H57" s="36"/>
      <c r="I57" s="37"/>
      <c r="J57" s="37"/>
      <c r="K57" s="37"/>
      <c r="L57" s="41"/>
      <c r="M57" s="39"/>
      <c r="N57" s="40"/>
      <c r="O57" s="40"/>
      <c r="P57" s="40"/>
      <c r="Q57" s="40"/>
      <c r="R57" s="40"/>
      <c r="S57" s="79"/>
      <c r="T57" s="39"/>
      <c r="U57" s="40"/>
      <c r="V57" s="40"/>
      <c r="W57" s="40"/>
      <c r="X57" s="41"/>
      <c r="Y57" s="42"/>
      <c r="Z57" s="61">
        <f t="shared" si="1"/>
        <v>0</v>
      </c>
      <c r="AA57" s="62">
        <f t="shared" si="0"/>
        <v>0</v>
      </c>
    </row>
    <row r="58" spans="1:27" s="8" customFormat="1" ht="12.75" customHeight="1">
      <c r="A58" s="117"/>
      <c r="B58" s="118"/>
      <c r="C58" s="118"/>
      <c r="D58" s="118"/>
      <c r="E58" s="119"/>
      <c r="F58" s="43" t="s">
        <v>44</v>
      </c>
      <c r="G58" s="52">
        <v>0</v>
      </c>
      <c r="H58" s="36"/>
      <c r="I58" s="37"/>
      <c r="J58" s="37"/>
      <c r="K58" s="37"/>
      <c r="L58" s="41"/>
      <c r="M58" s="39"/>
      <c r="N58" s="40"/>
      <c r="O58" s="40"/>
      <c r="P58" s="40"/>
      <c r="Q58" s="40"/>
      <c r="R58" s="40"/>
      <c r="S58" s="79"/>
      <c r="T58" s="39"/>
      <c r="U58" s="40"/>
      <c r="V58" s="40"/>
      <c r="W58" s="40"/>
      <c r="X58" s="41"/>
      <c r="Y58" s="42"/>
      <c r="Z58" s="61">
        <f t="shared" si="1"/>
        <v>0</v>
      </c>
      <c r="AA58" s="62">
        <f t="shared" si="0"/>
        <v>0</v>
      </c>
    </row>
    <row r="59" spans="1:27" s="8" customFormat="1" ht="12.75" customHeight="1">
      <c r="A59" s="117"/>
      <c r="B59" s="118"/>
      <c r="C59" s="118"/>
      <c r="D59" s="118"/>
      <c r="E59" s="119"/>
      <c r="F59" s="43" t="s">
        <v>44</v>
      </c>
      <c r="G59" s="52">
        <v>0</v>
      </c>
      <c r="H59" s="36"/>
      <c r="I59" s="37"/>
      <c r="J59" s="37"/>
      <c r="K59" s="37"/>
      <c r="L59" s="41"/>
      <c r="M59" s="39"/>
      <c r="N59" s="40"/>
      <c r="O59" s="40"/>
      <c r="P59" s="40"/>
      <c r="Q59" s="40"/>
      <c r="R59" s="40"/>
      <c r="S59" s="79"/>
      <c r="T59" s="39"/>
      <c r="U59" s="40"/>
      <c r="V59" s="40"/>
      <c r="W59" s="40"/>
      <c r="X59" s="41"/>
      <c r="Y59" s="42"/>
      <c r="Z59" s="61">
        <f t="shared" si="1"/>
        <v>0</v>
      </c>
      <c r="AA59" s="62">
        <f t="shared" si="0"/>
        <v>0</v>
      </c>
    </row>
    <row r="60" spans="1:27" s="8" customFormat="1" ht="12.75" customHeight="1">
      <c r="A60" s="117"/>
      <c r="B60" s="118"/>
      <c r="C60" s="118"/>
      <c r="D60" s="118"/>
      <c r="E60" s="119"/>
      <c r="F60" s="43" t="s">
        <v>44</v>
      </c>
      <c r="G60" s="52">
        <v>0</v>
      </c>
      <c r="H60" s="36"/>
      <c r="I60" s="37"/>
      <c r="J60" s="37"/>
      <c r="K60" s="37"/>
      <c r="L60" s="41"/>
      <c r="M60" s="39"/>
      <c r="N60" s="40"/>
      <c r="O60" s="40"/>
      <c r="P60" s="40"/>
      <c r="Q60" s="40"/>
      <c r="R60" s="40"/>
      <c r="S60" s="79"/>
      <c r="T60" s="39"/>
      <c r="U60" s="40"/>
      <c r="V60" s="40"/>
      <c r="W60" s="40"/>
      <c r="X60" s="41"/>
      <c r="Y60" s="42"/>
      <c r="Z60" s="61">
        <f t="shared" si="1"/>
        <v>0</v>
      </c>
      <c r="AA60" s="62">
        <f t="shared" si="0"/>
        <v>0</v>
      </c>
    </row>
    <row r="61" spans="1:27" s="8" customFormat="1" ht="12.75" customHeight="1">
      <c r="A61" s="117"/>
      <c r="B61" s="118"/>
      <c r="C61" s="118"/>
      <c r="D61" s="118"/>
      <c r="E61" s="119"/>
      <c r="F61" s="43" t="s">
        <v>44</v>
      </c>
      <c r="G61" s="52">
        <v>0</v>
      </c>
      <c r="H61" s="36"/>
      <c r="I61" s="37"/>
      <c r="J61" s="37"/>
      <c r="K61" s="37"/>
      <c r="L61" s="41"/>
      <c r="M61" s="39"/>
      <c r="N61" s="40"/>
      <c r="O61" s="40"/>
      <c r="P61" s="40"/>
      <c r="Q61" s="40"/>
      <c r="R61" s="40"/>
      <c r="S61" s="79"/>
      <c r="T61" s="39"/>
      <c r="U61" s="40"/>
      <c r="V61" s="40"/>
      <c r="W61" s="40"/>
      <c r="X61" s="41"/>
      <c r="Y61" s="42"/>
      <c r="Z61" s="61">
        <f t="shared" si="1"/>
        <v>0</v>
      </c>
      <c r="AA61" s="62">
        <f t="shared" si="0"/>
        <v>0</v>
      </c>
    </row>
    <row r="62" spans="1:27" s="8" customFormat="1" ht="11.25" customHeight="1">
      <c r="A62" s="117"/>
      <c r="B62" s="118"/>
      <c r="C62" s="118"/>
      <c r="D62" s="118"/>
      <c r="E62" s="119"/>
      <c r="F62" s="43" t="s">
        <v>44</v>
      </c>
      <c r="G62" s="52">
        <v>0</v>
      </c>
      <c r="H62" s="36"/>
      <c r="I62" s="37"/>
      <c r="J62" s="37"/>
      <c r="K62" s="37"/>
      <c r="L62" s="41"/>
      <c r="M62" s="39"/>
      <c r="N62" s="40"/>
      <c r="O62" s="40"/>
      <c r="P62" s="40"/>
      <c r="Q62" s="40"/>
      <c r="R62" s="40"/>
      <c r="S62" s="79"/>
      <c r="T62" s="39"/>
      <c r="U62" s="40"/>
      <c r="V62" s="40"/>
      <c r="W62" s="40"/>
      <c r="X62" s="41"/>
      <c r="Y62" s="42"/>
      <c r="Z62" s="61">
        <f t="shared" si="1"/>
        <v>0</v>
      </c>
      <c r="AA62" s="62">
        <f t="shared" si="0"/>
        <v>0</v>
      </c>
    </row>
    <row r="63" spans="1:27" s="8" customFormat="1" ht="10.5" customHeight="1">
      <c r="A63" s="117"/>
      <c r="B63" s="118"/>
      <c r="C63" s="118"/>
      <c r="D63" s="118"/>
      <c r="E63" s="119"/>
      <c r="F63" s="43" t="s">
        <v>44</v>
      </c>
      <c r="G63" s="52">
        <v>0</v>
      </c>
      <c r="H63" s="36"/>
      <c r="I63" s="37"/>
      <c r="J63" s="37"/>
      <c r="K63" s="37"/>
      <c r="L63" s="41"/>
      <c r="M63" s="39"/>
      <c r="N63" s="40"/>
      <c r="O63" s="40"/>
      <c r="P63" s="40"/>
      <c r="Q63" s="40"/>
      <c r="R63" s="40"/>
      <c r="S63" s="79"/>
      <c r="T63" s="39"/>
      <c r="U63" s="40"/>
      <c r="V63" s="40"/>
      <c r="W63" s="40"/>
      <c r="X63" s="41"/>
      <c r="Y63" s="42"/>
      <c r="Z63" s="61">
        <f t="shared" si="1"/>
        <v>0</v>
      </c>
      <c r="AA63" s="62">
        <f t="shared" si="0"/>
        <v>0</v>
      </c>
    </row>
    <row r="64" spans="1:27" s="8" customFormat="1" ht="10.5" customHeight="1">
      <c r="A64" s="117"/>
      <c r="B64" s="118"/>
      <c r="C64" s="118"/>
      <c r="D64" s="118"/>
      <c r="E64" s="119"/>
      <c r="F64" s="43" t="s">
        <v>44</v>
      </c>
      <c r="G64" s="52">
        <v>0</v>
      </c>
      <c r="H64" s="36"/>
      <c r="I64" s="37"/>
      <c r="J64" s="37"/>
      <c r="K64" s="37"/>
      <c r="L64" s="41"/>
      <c r="M64" s="39"/>
      <c r="N64" s="40"/>
      <c r="O64" s="40"/>
      <c r="P64" s="40"/>
      <c r="Q64" s="40"/>
      <c r="R64" s="40"/>
      <c r="S64" s="79"/>
      <c r="T64" s="39"/>
      <c r="U64" s="40"/>
      <c r="V64" s="40"/>
      <c r="W64" s="40"/>
      <c r="X64" s="41"/>
      <c r="Y64" s="42"/>
      <c r="Z64" s="61">
        <f t="shared" si="1"/>
        <v>0</v>
      </c>
      <c r="AA64" s="62">
        <f t="shared" si="0"/>
        <v>0</v>
      </c>
    </row>
    <row r="65" spans="1:27" s="8" customFormat="1" ht="10.5" customHeight="1">
      <c r="A65" s="117"/>
      <c r="B65" s="118"/>
      <c r="C65" s="118"/>
      <c r="D65" s="118"/>
      <c r="E65" s="119"/>
      <c r="F65" s="43" t="s">
        <v>44</v>
      </c>
      <c r="G65" s="52">
        <v>0</v>
      </c>
      <c r="H65" s="36"/>
      <c r="I65" s="37"/>
      <c r="J65" s="37"/>
      <c r="K65" s="37"/>
      <c r="L65" s="41"/>
      <c r="M65" s="39"/>
      <c r="N65" s="40"/>
      <c r="O65" s="40"/>
      <c r="P65" s="40"/>
      <c r="Q65" s="40"/>
      <c r="R65" s="40"/>
      <c r="S65" s="79"/>
      <c r="T65" s="39"/>
      <c r="U65" s="40"/>
      <c r="V65" s="40"/>
      <c r="W65" s="40"/>
      <c r="X65" s="41"/>
      <c r="Y65" s="42"/>
      <c r="Z65" s="61">
        <f t="shared" si="1"/>
        <v>0</v>
      </c>
      <c r="AA65" s="62">
        <f t="shared" si="0"/>
        <v>0</v>
      </c>
    </row>
    <row r="66" spans="1:27" s="8" customFormat="1" ht="10.5" customHeight="1">
      <c r="A66" s="117"/>
      <c r="B66" s="118"/>
      <c r="C66" s="118"/>
      <c r="D66" s="118"/>
      <c r="E66" s="119"/>
      <c r="F66" s="43" t="s">
        <v>44</v>
      </c>
      <c r="G66" s="52">
        <v>0</v>
      </c>
      <c r="H66" s="36"/>
      <c r="I66" s="37"/>
      <c r="J66" s="37"/>
      <c r="K66" s="37"/>
      <c r="L66" s="41"/>
      <c r="M66" s="39"/>
      <c r="N66" s="40"/>
      <c r="O66" s="40"/>
      <c r="P66" s="40"/>
      <c r="Q66" s="40"/>
      <c r="R66" s="40"/>
      <c r="S66" s="79"/>
      <c r="T66" s="39"/>
      <c r="U66" s="40"/>
      <c r="V66" s="40"/>
      <c r="W66" s="40"/>
      <c r="X66" s="41"/>
      <c r="Y66" s="42"/>
      <c r="Z66" s="61">
        <f t="shared" si="1"/>
        <v>0</v>
      </c>
      <c r="AA66" s="62">
        <f t="shared" si="0"/>
        <v>0</v>
      </c>
    </row>
    <row r="67" spans="1:27" s="8" customFormat="1" ht="9.75" customHeight="1">
      <c r="A67" s="117"/>
      <c r="B67" s="118"/>
      <c r="C67" s="118"/>
      <c r="D67" s="118"/>
      <c r="E67" s="119"/>
      <c r="F67" s="43" t="s">
        <v>44</v>
      </c>
      <c r="G67" s="52">
        <v>0</v>
      </c>
      <c r="H67" s="36"/>
      <c r="I67" s="37"/>
      <c r="J67" s="37"/>
      <c r="K67" s="37"/>
      <c r="L67" s="41"/>
      <c r="M67" s="39"/>
      <c r="N67" s="40"/>
      <c r="O67" s="40"/>
      <c r="P67" s="40"/>
      <c r="Q67" s="40"/>
      <c r="R67" s="40"/>
      <c r="S67" s="79"/>
      <c r="T67" s="39"/>
      <c r="U67" s="40"/>
      <c r="V67" s="40"/>
      <c r="W67" s="40"/>
      <c r="X67" s="41"/>
      <c r="Y67" s="42"/>
      <c r="Z67" s="61">
        <f t="shared" si="1"/>
        <v>0</v>
      </c>
      <c r="AA67" s="62">
        <f t="shared" si="0"/>
        <v>0</v>
      </c>
    </row>
    <row r="68" spans="1:27" s="8" customFormat="1" ht="10.5" customHeight="1">
      <c r="A68" s="117"/>
      <c r="B68" s="118"/>
      <c r="C68" s="118"/>
      <c r="D68" s="118"/>
      <c r="E68" s="119"/>
      <c r="F68" s="43" t="s">
        <v>44</v>
      </c>
      <c r="G68" s="52">
        <v>0</v>
      </c>
      <c r="H68" s="36"/>
      <c r="I68" s="37"/>
      <c r="J68" s="37"/>
      <c r="K68" s="37"/>
      <c r="L68" s="41"/>
      <c r="M68" s="39"/>
      <c r="N68" s="40"/>
      <c r="O68" s="40"/>
      <c r="P68" s="40"/>
      <c r="Q68" s="40"/>
      <c r="R68" s="40"/>
      <c r="S68" s="79"/>
      <c r="T68" s="39"/>
      <c r="U68" s="40"/>
      <c r="V68" s="40"/>
      <c r="W68" s="40"/>
      <c r="X68" s="41"/>
      <c r="Y68" s="42"/>
      <c r="Z68" s="61">
        <f t="shared" si="1"/>
        <v>0</v>
      </c>
      <c r="AA68" s="62">
        <f t="shared" si="0"/>
        <v>0</v>
      </c>
    </row>
    <row r="69" spans="1:27" s="45" customFormat="1" ht="10.5" customHeight="1">
      <c r="A69" s="189"/>
      <c r="B69" s="189"/>
      <c r="C69" s="189"/>
      <c r="D69" s="189"/>
      <c r="E69" s="189"/>
      <c r="F69" s="43" t="s">
        <v>44</v>
      </c>
      <c r="G69" s="53">
        <v>0</v>
      </c>
      <c r="H69" s="36"/>
      <c r="I69" s="37"/>
      <c r="J69" s="37"/>
      <c r="K69" s="37"/>
      <c r="L69" s="38"/>
      <c r="M69" s="36"/>
      <c r="N69" s="37"/>
      <c r="O69" s="37"/>
      <c r="P69" s="37"/>
      <c r="Q69" s="37"/>
      <c r="R69" s="37"/>
      <c r="S69" s="80"/>
      <c r="T69" s="36"/>
      <c r="U69" s="37"/>
      <c r="V69" s="37"/>
      <c r="W69" s="37"/>
      <c r="X69" s="38"/>
      <c r="Y69" s="44"/>
      <c r="Z69" s="61">
        <f t="shared" si="1"/>
        <v>0</v>
      </c>
      <c r="AA69" s="62">
        <f t="shared" si="0"/>
        <v>0</v>
      </c>
    </row>
    <row r="70" spans="1:28" s="45" customFormat="1" ht="24" customHeight="1" thickBot="1">
      <c r="A70" s="190" t="s">
        <v>47</v>
      </c>
      <c r="B70" s="190"/>
      <c r="C70" s="190"/>
      <c r="D70" s="190"/>
      <c r="E70" s="190"/>
      <c r="F70" s="57"/>
      <c r="G70" s="75"/>
      <c r="H70" s="82">
        <f>$G22*H22+$G23*H23+$G24*H24+$G25*H25+$G26*H26+$G27*H27+$G28*H28+$G29*H29+$G30*H30+$G31*H31+$G32*H32+$G33*H33+$G34*H34+$G35*H35+$G36*H36+$G37*H37+$G38*H38+$G39*H39+$G40*H40+$G41*H41+$G42*H42+$G43*H43+$G44*H44+$G45*H45+$G46*H46+$G47*H47+$G48*H48+$G49*H49+$G50*H50+$G51*H51+$G52*H52+$G53*H53+$G54*H54+$G55*H55+$G56*H56+$G57*H57+$G58*H58+$G59*H59+$G60*H60+$G61*H61+$G62*H62+$G63*H63+$G64*H64+$G65*H65+$G66*H66+$G67*H67+$G68*H68+$G69*H69</f>
        <v>9.657399999999999</v>
      </c>
      <c r="I70" s="83">
        <f aca="true" t="shared" si="2" ref="I70:Y70">$G22*I22+$G23*I23+$G24*I24+$G25*I25+$G26*I26+$G27*I27+$G28*I28+$G29*I29+$G30*I30+$G31*I31+$G32*I32+$G33*I33+$G34*I34+$G35*I35+$G36*I36+$G37*I37+$G38*I38+$G39*I39+$G40*I40+$G41*I41+$G42*I42+$G43*I43+$G44*I44+$G45*I45+$G46*I46+$G47*I47+$G48*I48+$G49*I49+$G50*I50+$G51*I51+$G52*I52+$G53*I53+$G54*I54+$G55*I55+$G56*I56+$G57*I57+$G58*I58+$G59*I59+$G60*I60+$G61*I61+$G62*I62+$G63*I63+$G64*I64+$G65*I65+$G66*I66+$G67*I67+$G68*I68+$G69*I69</f>
        <v>5.1899999999999995</v>
      </c>
      <c r="J70" s="83">
        <f t="shared" si="2"/>
        <v>0.56</v>
      </c>
      <c r="K70" s="83">
        <f t="shared" si="2"/>
        <v>2.8000000000000003</v>
      </c>
      <c r="L70" s="84">
        <f t="shared" si="2"/>
        <v>0</v>
      </c>
      <c r="M70" s="82">
        <f t="shared" si="2"/>
        <v>0</v>
      </c>
      <c r="N70" s="83">
        <f>$G22*N22+$G23*N23+$G24*N24+$G25*N25+$G26*N26+$G27*N27+$G28*N28+$G29*N29+$G30*N30+$G31*N31+$G32*N32+$G33*N33+$G34*N34+$G35*N35+$G36*N36+$G37*N37+$G38*N38+$G39*N39+$G40*N40+$G41*N41+$G42*N42+$G43*N43+$G44*N44+$G45*N45+$G46*N46+$G47*N47+$G48*N48+$G49*N49+$G50*N50+$G51*N51+$G52*N52+$G53*N53+$G54*N54+$G55*N55+$G56*N56+$G57*N57+$G58*N58+$G59*N59+$G60*N60+$G61*N61+$G62*N62+$G63*N63+$G64*N64+$G65*N65+$G66*N66+$G67*N67+$G68*N68+$G69*N69</f>
        <v>32.2628</v>
      </c>
      <c r="O70" s="83">
        <f t="shared" si="2"/>
        <v>1.44</v>
      </c>
      <c r="P70" s="83">
        <f t="shared" si="2"/>
        <v>3.36</v>
      </c>
      <c r="Q70" s="83">
        <f t="shared" si="2"/>
        <v>0</v>
      </c>
      <c r="R70" s="83">
        <f t="shared" si="2"/>
        <v>0</v>
      </c>
      <c r="S70" s="85">
        <f t="shared" si="2"/>
        <v>0</v>
      </c>
      <c r="T70" s="82">
        <f t="shared" si="2"/>
        <v>0</v>
      </c>
      <c r="U70" s="83">
        <f t="shared" si="2"/>
        <v>0</v>
      </c>
      <c r="V70" s="83">
        <f t="shared" si="2"/>
        <v>0</v>
      </c>
      <c r="W70" s="83">
        <f t="shared" si="2"/>
        <v>0</v>
      </c>
      <c r="X70" s="84">
        <f t="shared" si="2"/>
        <v>0</v>
      </c>
      <c r="Y70" s="77">
        <f t="shared" si="2"/>
        <v>0</v>
      </c>
      <c r="Z70" s="63">
        <f>SUM(Z22:Z69)</f>
        <v>0.43260000000000004</v>
      </c>
      <c r="AA70" s="63">
        <f>SUM(AA22:AA69)</f>
        <v>55.270199999999996</v>
      </c>
      <c r="AB70" s="46"/>
    </row>
    <row r="71" spans="1:27" s="45" customFormat="1" ht="13.5" customHeight="1">
      <c r="A71" s="191"/>
      <c r="B71" s="191"/>
      <c r="C71" s="191"/>
      <c r="D71" s="191"/>
      <c r="E71" s="191"/>
      <c r="F71" s="47"/>
      <c r="G71" s="76"/>
      <c r="H71" s="81"/>
      <c r="I71" s="81"/>
      <c r="J71" s="81"/>
      <c r="K71" s="193">
        <f>H70+I70+J70+K70+L70</f>
        <v>18.2074</v>
      </c>
      <c r="L71" s="194"/>
      <c r="M71" s="81"/>
      <c r="N71" s="81"/>
      <c r="O71" s="81"/>
      <c r="P71" s="81"/>
      <c r="Q71" s="81"/>
      <c r="R71" s="193">
        <f>M70+N70+O70+P70+Q70+R70+S70</f>
        <v>37.062799999999996</v>
      </c>
      <c r="S71" s="194"/>
      <c r="T71" s="81"/>
      <c r="U71" s="81"/>
      <c r="V71" s="81"/>
      <c r="W71" s="193">
        <f>T70+U70+V70+W70+X70</f>
        <v>0</v>
      </c>
      <c r="X71" s="194"/>
      <c r="Y71" s="60"/>
      <c r="Z71" s="64"/>
      <c r="AA71" s="65"/>
    </row>
    <row r="72" spans="1:27" ht="12.75">
      <c r="A72" s="192"/>
      <c r="B72" s="192"/>
      <c r="C72" s="192"/>
      <c r="D72" s="192"/>
      <c r="E72" s="192"/>
      <c r="G72" s="54"/>
      <c r="Z72" s="58" t="s">
        <v>50</v>
      </c>
      <c r="AA72" s="59">
        <f>H70+I70+J70+K70+L70+M70+N70+O70+P70+Q70+R70+S70+T70+U70+V70+W70+X70+Y70</f>
        <v>55.270199999999996</v>
      </c>
    </row>
    <row r="73" spans="3:27" s="48" customFormat="1" ht="11.25">
      <c r="C73" s="48" t="s">
        <v>36</v>
      </c>
      <c r="I73" s="186"/>
      <c r="J73" s="185"/>
      <c r="K73" s="185"/>
      <c r="M73" s="185" t="s">
        <v>72</v>
      </c>
      <c r="N73" s="185"/>
      <c r="O73" s="185"/>
      <c r="P73" s="185"/>
      <c r="Q73" s="185"/>
      <c r="R73" s="185"/>
      <c r="T73" s="48" t="s">
        <v>38</v>
      </c>
      <c r="V73" s="185"/>
      <c r="W73" s="185"/>
      <c r="X73" s="185"/>
      <c r="Z73" s="185" t="s">
        <v>71</v>
      </c>
      <c r="AA73" s="185"/>
    </row>
    <row r="74" spans="3:27" s="49" customFormat="1" ht="6" customHeight="1">
      <c r="C74" s="187"/>
      <c r="D74" s="187"/>
      <c r="E74" s="187"/>
      <c r="F74" s="187"/>
      <c r="G74" s="187"/>
      <c r="I74" s="187" t="s">
        <v>5</v>
      </c>
      <c r="J74" s="187"/>
      <c r="K74" s="187"/>
      <c r="M74" s="187" t="s">
        <v>6</v>
      </c>
      <c r="N74" s="187"/>
      <c r="O74" s="187"/>
      <c r="P74" s="187"/>
      <c r="Q74" s="187"/>
      <c r="R74" s="187"/>
      <c r="V74" s="187" t="s">
        <v>5</v>
      </c>
      <c r="W74" s="187"/>
      <c r="X74" s="187"/>
      <c r="Z74" s="188" t="s">
        <v>6</v>
      </c>
      <c r="AA74" s="188"/>
    </row>
    <row r="75" spans="3:27" s="48" customFormat="1" ht="11.25">
      <c r="C75" s="48" t="s">
        <v>37</v>
      </c>
      <c r="I75" s="185"/>
      <c r="J75" s="185"/>
      <c r="K75" s="185"/>
      <c r="M75" s="185"/>
      <c r="N75" s="185"/>
      <c r="O75" s="185"/>
      <c r="P75" s="185"/>
      <c r="Q75" s="185"/>
      <c r="R75" s="185"/>
      <c r="T75" s="48" t="s">
        <v>60</v>
      </c>
      <c r="X75" s="50"/>
      <c r="Y75" s="50"/>
      <c r="Z75" s="50"/>
      <c r="AA75" s="5"/>
    </row>
    <row r="76" spans="9:27" s="49" customFormat="1" ht="5.25" customHeight="1">
      <c r="I76" s="187" t="s">
        <v>5</v>
      </c>
      <c r="J76" s="187"/>
      <c r="K76" s="187"/>
      <c r="M76" s="187" t="s">
        <v>6</v>
      </c>
      <c r="N76" s="187"/>
      <c r="O76" s="187"/>
      <c r="P76" s="187"/>
      <c r="Q76" s="187"/>
      <c r="R76" s="187"/>
      <c r="X76" s="188" t="s">
        <v>5</v>
      </c>
      <c r="Y76" s="188"/>
      <c r="Z76" s="188" t="s">
        <v>6</v>
      </c>
      <c r="AA76" s="188"/>
    </row>
  </sheetData>
  <sheetProtection password="C71F" sheet="1" formatCells="0" sort="0"/>
  <mergeCells count="136">
    <mergeCell ref="T19:X20"/>
    <mergeCell ref="M19:S20"/>
    <mergeCell ref="M15:N15"/>
    <mergeCell ref="M16:N16"/>
    <mergeCell ref="H18:AA18"/>
    <mergeCell ref="G15:H15"/>
    <mergeCell ref="H19:L20"/>
    <mergeCell ref="K15:L15"/>
    <mergeCell ref="G2:I2"/>
    <mergeCell ref="I74:K74"/>
    <mergeCell ref="A56:E56"/>
    <mergeCell ref="A57:E57"/>
    <mergeCell ref="A58:E58"/>
    <mergeCell ref="A64:E64"/>
    <mergeCell ref="A60:E60"/>
    <mergeCell ref="A67:E67"/>
    <mergeCell ref="A59:E59"/>
    <mergeCell ref="K71:L71"/>
    <mergeCell ref="Z74:AA74"/>
    <mergeCell ref="V74:X74"/>
    <mergeCell ref="M74:R74"/>
    <mergeCell ref="A69:E69"/>
    <mergeCell ref="A70:E70"/>
    <mergeCell ref="A71:E71"/>
    <mergeCell ref="C74:G74"/>
    <mergeCell ref="A72:E72"/>
    <mergeCell ref="R71:S71"/>
    <mergeCell ref="W71:X71"/>
    <mergeCell ref="I76:K76"/>
    <mergeCell ref="M76:R76"/>
    <mergeCell ref="I75:K75"/>
    <mergeCell ref="M75:R75"/>
    <mergeCell ref="X76:Y76"/>
    <mergeCell ref="Z76:AA76"/>
    <mergeCell ref="A61:E61"/>
    <mergeCell ref="A62:E62"/>
    <mergeCell ref="A66:E66"/>
    <mergeCell ref="A63:E63"/>
    <mergeCell ref="Z73:AA73"/>
    <mergeCell ref="I73:K73"/>
    <mergeCell ref="M73:R73"/>
    <mergeCell ref="V73:X73"/>
    <mergeCell ref="A68:E68"/>
    <mergeCell ref="A65:E65"/>
    <mergeCell ref="A55:E55"/>
    <mergeCell ref="Y19:Y21"/>
    <mergeCell ref="A23:E23"/>
    <mergeCell ref="A27:E27"/>
    <mergeCell ref="A28:E28"/>
    <mergeCell ref="F20:F21"/>
    <mergeCell ref="A53:E53"/>
    <mergeCell ref="A54:E54"/>
    <mergeCell ref="A44:E44"/>
    <mergeCell ref="A29:E29"/>
    <mergeCell ref="B12:C12"/>
    <mergeCell ref="I15:J15"/>
    <mergeCell ref="G18:G21"/>
    <mergeCell ref="AA15:AA16"/>
    <mergeCell ref="B14:C14"/>
    <mergeCell ref="B15:C15"/>
    <mergeCell ref="B13:C13"/>
    <mergeCell ref="D15:E15"/>
    <mergeCell ref="K16:L16"/>
    <mergeCell ref="O15:Q15"/>
    <mergeCell ref="K14:L14"/>
    <mergeCell ref="I16:J16"/>
    <mergeCell ref="G11:H11"/>
    <mergeCell ref="W16:Z16"/>
    <mergeCell ref="M13:N13"/>
    <mergeCell ref="I11:J11"/>
    <mergeCell ref="G14:H14"/>
    <mergeCell ref="R15:Y15"/>
    <mergeCell ref="A1:D3"/>
    <mergeCell ref="E3:F3"/>
    <mergeCell ref="D5:F5"/>
    <mergeCell ref="B7:E8"/>
    <mergeCell ref="F7:F10"/>
    <mergeCell ref="B9:C10"/>
    <mergeCell ref="D9:E10"/>
    <mergeCell ref="B11:C11"/>
    <mergeCell ref="D11:E11"/>
    <mergeCell ref="A43:E43"/>
    <mergeCell ref="M11:N11"/>
    <mergeCell ref="K12:L12"/>
    <mergeCell ref="K13:L13"/>
    <mergeCell ref="D12:E12"/>
    <mergeCell ref="M14:N14"/>
    <mergeCell ref="I13:J13"/>
    <mergeCell ref="I14:J14"/>
    <mergeCell ref="A22:E22"/>
    <mergeCell ref="A20:E21"/>
    <mergeCell ref="A40:E40"/>
    <mergeCell ref="A41:E41"/>
    <mergeCell ref="A24:E24"/>
    <mergeCell ref="A42:E42"/>
    <mergeCell ref="A25:E25"/>
    <mergeCell ref="A36:E36"/>
    <mergeCell ref="A18:F19"/>
    <mergeCell ref="D13:E13"/>
    <mergeCell ref="D14:E14"/>
    <mergeCell ref="Z19:AA20"/>
    <mergeCell ref="A52:E52"/>
    <mergeCell ref="A48:E48"/>
    <mergeCell ref="A49:E49"/>
    <mergeCell ref="A51:E51"/>
    <mergeCell ref="A50:E50"/>
    <mergeCell ref="A37:E37"/>
    <mergeCell ref="I7:J10"/>
    <mergeCell ref="R7:U7"/>
    <mergeCell ref="G12:H12"/>
    <mergeCell ref="G13:H13"/>
    <mergeCell ref="M12:N12"/>
    <mergeCell ref="K11:L11"/>
    <mergeCell ref="R9:Y9"/>
    <mergeCell ref="T10:Y10"/>
    <mergeCell ref="I12:J12"/>
    <mergeCell ref="A45:E45"/>
    <mergeCell ref="A26:E26"/>
    <mergeCell ref="V7:W7"/>
    <mergeCell ref="K3:AA3"/>
    <mergeCell ref="G7:H10"/>
    <mergeCell ref="K7:L10"/>
    <mergeCell ref="M7:N10"/>
    <mergeCell ref="AA7:AA8"/>
    <mergeCell ref="AA9:AA11"/>
    <mergeCell ref="G3:I3"/>
    <mergeCell ref="A46:E46"/>
    <mergeCell ref="A47:E47"/>
    <mergeCell ref="A33:E33"/>
    <mergeCell ref="A30:E30"/>
    <mergeCell ref="A31:E31"/>
    <mergeCell ref="A32:E32"/>
    <mergeCell ref="A34:E34"/>
    <mergeCell ref="A35:E35"/>
    <mergeCell ref="A38:E38"/>
    <mergeCell ref="A39:E39"/>
  </mergeCells>
  <printOptions/>
  <pageMargins left="0.52" right="0.2" top="0.27" bottom="0.25" header="0.16" footer="0.2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C1:J50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3" width="3.25390625" style="2" customWidth="1"/>
    <col min="4" max="4" width="9.125" style="2" customWidth="1"/>
    <col min="5" max="5" width="11.875" style="2" customWidth="1"/>
    <col min="6" max="6" width="13.625" style="2" customWidth="1"/>
    <col min="7" max="7" width="9.25390625" style="2" customWidth="1"/>
    <col min="8" max="8" width="9.375" style="2" customWidth="1"/>
    <col min="9" max="9" width="13.625" style="2" customWidth="1"/>
    <col min="10" max="10" width="13.25390625" style="2" customWidth="1"/>
    <col min="11" max="11" width="3.75390625" style="2" customWidth="1"/>
    <col min="12" max="12" width="4.75390625" style="2" customWidth="1"/>
    <col min="13" max="13" width="5.25390625" style="2" customWidth="1"/>
    <col min="14" max="16384" width="9.125" style="2" customWidth="1"/>
  </cols>
  <sheetData>
    <row r="1" ht="12.75">
      <c r="H1" s="69" t="s">
        <v>54</v>
      </c>
    </row>
    <row r="3" spans="6:10" ht="12.75">
      <c r="F3" s="216" t="s">
        <v>52</v>
      </c>
      <c r="G3" s="216"/>
      <c r="H3" s="216"/>
      <c r="I3" s="4"/>
      <c r="J3" s="4" t="s">
        <v>72</v>
      </c>
    </row>
    <row r="5" spans="8:10" ht="12.75">
      <c r="H5" s="56">
        <v>28</v>
      </c>
      <c r="I5" s="56" t="s">
        <v>96</v>
      </c>
      <c r="J5" s="4">
        <v>2021</v>
      </c>
    </row>
    <row r="10" spans="6:7" ht="14.25">
      <c r="F10" s="89" t="s">
        <v>39</v>
      </c>
      <c r="G10" s="89"/>
    </row>
    <row r="12" spans="4:9" ht="14.25">
      <c r="D12" s="226" t="s">
        <v>70</v>
      </c>
      <c r="E12" s="226"/>
      <c r="F12" s="226"/>
      <c r="G12" s="226"/>
      <c r="H12" s="226"/>
      <c r="I12" s="226"/>
    </row>
    <row r="13" spans="4:9" ht="15.75">
      <c r="D13" s="69"/>
      <c r="E13" s="224"/>
      <c r="F13" s="224"/>
      <c r="G13" s="224"/>
      <c r="H13" s="224"/>
      <c r="I13" s="69"/>
    </row>
    <row r="16" spans="3:10" ht="12.75">
      <c r="C16" s="229" t="s">
        <v>57</v>
      </c>
      <c r="D16" s="229"/>
      <c r="E16" s="229"/>
      <c r="F16" s="229"/>
      <c r="G16" s="229"/>
      <c r="H16" s="229"/>
      <c r="I16" s="231" t="s">
        <v>73</v>
      </c>
      <c r="J16" s="231"/>
    </row>
    <row r="17" spans="3:10" ht="12.75">
      <c r="C17" s="229" t="s">
        <v>59</v>
      </c>
      <c r="D17" s="229"/>
      <c r="E17" s="229"/>
      <c r="F17" s="231"/>
      <c r="G17" s="231"/>
      <c r="H17" s="231"/>
      <c r="I17" s="230" t="s">
        <v>58</v>
      </c>
      <c r="J17" s="230"/>
    </row>
    <row r="20" spans="3:10" ht="12.75">
      <c r="C20" s="90" t="s">
        <v>40</v>
      </c>
      <c r="D20" s="220" t="s">
        <v>42</v>
      </c>
      <c r="E20" s="220"/>
      <c r="F20" s="220"/>
      <c r="G20" s="90" t="s">
        <v>66</v>
      </c>
      <c r="H20" s="221" t="s">
        <v>45</v>
      </c>
      <c r="I20" s="220" t="s">
        <v>25</v>
      </c>
      <c r="J20" s="223" t="s">
        <v>22</v>
      </c>
    </row>
    <row r="21" spans="3:10" ht="12.75">
      <c r="C21" s="91" t="s">
        <v>41</v>
      </c>
      <c r="D21" s="220"/>
      <c r="E21" s="220"/>
      <c r="F21" s="220"/>
      <c r="G21" s="91" t="s">
        <v>67</v>
      </c>
      <c r="H21" s="222"/>
      <c r="I21" s="220"/>
      <c r="J21" s="223"/>
    </row>
    <row r="22" spans="3:10" ht="12.75">
      <c r="C22" s="66"/>
      <c r="D22" s="218" t="s">
        <v>33</v>
      </c>
      <c r="E22" s="218"/>
      <c r="F22" s="218"/>
      <c r="G22" s="111"/>
      <c r="H22" s="96">
        <v>1</v>
      </c>
      <c r="I22" s="67"/>
      <c r="J22" s="70"/>
    </row>
    <row r="23" spans="3:10" ht="12.75">
      <c r="C23" s="67">
        <v>1</v>
      </c>
      <c r="D23" s="219" t="s">
        <v>83</v>
      </c>
      <c r="E23" s="219"/>
      <c r="F23" s="219"/>
      <c r="G23" s="67">
        <v>250</v>
      </c>
      <c r="H23" s="67"/>
      <c r="I23" s="68">
        <f>J23/H22</f>
        <v>9.657399999999999</v>
      </c>
      <c r="J23" s="71">
        <f>Лист1!H70</f>
        <v>9.657399999999999</v>
      </c>
    </row>
    <row r="24" spans="3:10" ht="12.75">
      <c r="C24" s="67">
        <v>2</v>
      </c>
      <c r="D24" s="219" t="s">
        <v>84</v>
      </c>
      <c r="E24" s="219"/>
      <c r="F24" s="219"/>
      <c r="G24" s="67" t="s">
        <v>74</v>
      </c>
      <c r="H24" s="67"/>
      <c r="I24" s="68">
        <f>J24/H22</f>
        <v>5.1899999999999995</v>
      </c>
      <c r="J24" s="71">
        <f>Лист1!I70</f>
        <v>5.1899999999999995</v>
      </c>
    </row>
    <row r="25" spans="3:10" ht="12.75">
      <c r="C25" s="67">
        <v>3</v>
      </c>
      <c r="D25" s="219" t="s">
        <v>82</v>
      </c>
      <c r="E25" s="219"/>
      <c r="F25" s="219"/>
      <c r="G25" s="113"/>
      <c r="H25" s="67"/>
      <c r="I25" s="68">
        <f>J25/H22</f>
        <v>0.56</v>
      </c>
      <c r="J25" s="71">
        <f>Лист1!J70</f>
        <v>0.56</v>
      </c>
    </row>
    <row r="26" spans="3:10" ht="12.75">
      <c r="C26" s="67">
        <v>4</v>
      </c>
      <c r="D26" s="219" t="s">
        <v>90</v>
      </c>
      <c r="E26" s="219"/>
      <c r="F26" s="219"/>
      <c r="G26" s="67">
        <v>20</v>
      </c>
      <c r="H26" s="67"/>
      <c r="I26" s="68">
        <f>J26/H22</f>
        <v>2.8000000000000003</v>
      </c>
      <c r="J26" s="71">
        <f>Лист1!K70</f>
        <v>2.8000000000000003</v>
      </c>
    </row>
    <row r="27" spans="3:10" ht="12.75">
      <c r="C27" s="67">
        <v>5</v>
      </c>
      <c r="D27" s="219"/>
      <c r="E27" s="219"/>
      <c r="F27" s="219"/>
      <c r="G27" s="67"/>
      <c r="H27" s="67"/>
      <c r="I27" s="68">
        <f>J27/H22</f>
        <v>0</v>
      </c>
      <c r="J27" s="71">
        <f>Лист1!L70</f>
        <v>0</v>
      </c>
    </row>
    <row r="28" spans="3:10" ht="12.75">
      <c r="C28" s="67"/>
      <c r="D28" s="218" t="s">
        <v>34</v>
      </c>
      <c r="E28" s="218"/>
      <c r="F28" s="218"/>
      <c r="G28" s="111"/>
      <c r="H28" s="97">
        <f>H22</f>
        <v>1</v>
      </c>
      <c r="I28" s="67"/>
      <c r="J28" s="71"/>
    </row>
    <row r="29" spans="3:10" ht="12.75">
      <c r="C29" s="67">
        <v>1</v>
      </c>
      <c r="D29" s="219"/>
      <c r="E29" s="219"/>
      <c r="F29" s="219"/>
      <c r="G29" s="67"/>
      <c r="H29" s="67"/>
      <c r="I29" s="68">
        <f>J29/H28</f>
        <v>0</v>
      </c>
      <c r="J29" s="71">
        <f>Лист1!M70</f>
        <v>0</v>
      </c>
    </row>
    <row r="30" spans="3:10" ht="12.75">
      <c r="C30" s="67">
        <v>2</v>
      </c>
      <c r="D30" s="219" t="s">
        <v>97</v>
      </c>
      <c r="E30" s="219"/>
      <c r="F30" s="219"/>
      <c r="G30" s="67" t="s">
        <v>89</v>
      </c>
      <c r="H30" s="67"/>
      <c r="I30" s="68">
        <f>J30/H28</f>
        <v>32.2628</v>
      </c>
      <c r="J30" s="71">
        <f>Лист1!N70</f>
        <v>32.2628</v>
      </c>
    </row>
    <row r="31" spans="3:10" ht="12.75">
      <c r="C31" s="67">
        <v>3</v>
      </c>
      <c r="D31" s="219" t="s">
        <v>81</v>
      </c>
      <c r="E31" s="219"/>
      <c r="F31" s="219"/>
      <c r="G31" s="67" t="s">
        <v>74</v>
      </c>
      <c r="H31" s="67"/>
      <c r="I31" s="68">
        <f>J31/H28</f>
        <v>1.44</v>
      </c>
      <c r="J31" s="71">
        <f>Лист1!O70</f>
        <v>1.44</v>
      </c>
    </row>
    <row r="32" spans="3:10" ht="12.75">
      <c r="C32" s="67">
        <v>4</v>
      </c>
      <c r="D32" s="219" t="s">
        <v>82</v>
      </c>
      <c r="E32" s="219"/>
      <c r="F32" s="219"/>
      <c r="G32" s="67">
        <v>60</v>
      </c>
      <c r="H32" s="67"/>
      <c r="I32" s="68">
        <f>J32/H28</f>
        <v>3.36</v>
      </c>
      <c r="J32" s="71">
        <f>Лист1!P70</f>
        <v>3.36</v>
      </c>
    </row>
    <row r="33" spans="3:10" ht="12.75">
      <c r="C33" s="67">
        <v>5</v>
      </c>
      <c r="D33" s="219"/>
      <c r="E33" s="219"/>
      <c r="F33" s="219"/>
      <c r="G33" s="67"/>
      <c r="H33" s="67"/>
      <c r="I33" s="68">
        <f>J33/H28</f>
        <v>0</v>
      </c>
      <c r="J33" s="71">
        <f>Лист1!Q70</f>
        <v>0</v>
      </c>
    </row>
    <row r="34" spans="3:10" ht="12.75">
      <c r="C34" s="67">
        <v>6</v>
      </c>
      <c r="D34" s="219"/>
      <c r="E34" s="219"/>
      <c r="F34" s="219"/>
      <c r="G34" s="67"/>
      <c r="H34" s="67"/>
      <c r="I34" s="68">
        <f>J34/H28</f>
        <v>0</v>
      </c>
      <c r="J34" s="71">
        <f>Лист1!R70</f>
        <v>0</v>
      </c>
    </row>
    <row r="35" spans="3:10" ht="12.75">
      <c r="C35" s="67">
        <v>7</v>
      </c>
      <c r="D35" s="219"/>
      <c r="E35" s="219"/>
      <c r="F35" s="219"/>
      <c r="G35" s="67"/>
      <c r="H35" s="67"/>
      <c r="I35" s="68">
        <f>J35/H28</f>
        <v>0</v>
      </c>
      <c r="J35" s="71">
        <f>Лист1!S70</f>
        <v>0</v>
      </c>
    </row>
    <row r="36" spans="3:10" ht="12.75">
      <c r="C36" s="67"/>
      <c r="D36" s="218" t="s">
        <v>35</v>
      </c>
      <c r="E36" s="218"/>
      <c r="F36" s="218"/>
      <c r="G36" s="111"/>
      <c r="H36" s="97">
        <f>H22</f>
        <v>1</v>
      </c>
      <c r="I36" s="67"/>
      <c r="J36" s="71"/>
    </row>
    <row r="37" spans="3:10" ht="12.75">
      <c r="C37" s="67">
        <v>1</v>
      </c>
      <c r="D37" s="219"/>
      <c r="E37" s="219"/>
      <c r="F37" s="219"/>
      <c r="G37" s="67"/>
      <c r="H37" s="67"/>
      <c r="I37" s="68">
        <f>J37/H36</f>
        <v>0</v>
      </c>
      <c r="J37" s="71">
        <f>Лист1!T70</f>
        <v>0</v>
      </c>
    </row>
    <row r="38" spans="3:10" ht="12.75">
      <c r="C38" s="67">
        <v>2</v>
      </c>
      <c r="D38" s="219"/>
      <c r="E38" s="219"/>
      <c r="F38" s="219"/>
      <c r="G38" s="67"/>
      <c r="H38" s="67"/>
      <c r="I38" s="68">
        <f>J38/H36</f>
        <v>0</v>
      </c>
      <c r="J38" s="71">
        <f>Лист1!U70</f>
        <v>0</v>
      </c>
    </row>
    <row r="39" spans="3:10" ht="12.75">
      <c r="C39" s="67">
        <v>3</v>
      </c>
      <c r="D39" s="219"/>
      <c r="E39" s="219"/>
      <c r="F39" s="219"/>
      <c r="G39" s="67"/>
      <c r="H39" s="67"/>
      <c r="I39" s="68">
        <f>J39/H36</f>
        <v>0</v>
      </c>
      <c r="J39" s="71">
        <f>Лист1!V70</f>
        <v>0</v>
      </c>
    </row>
    <row r="40" spans="3:10" ht="12.75">
      <c r="C40" s="67">
        <v>4</v>
      </c>
      <c r="D40" s="219"/>
      <c r="E40" s="219"/>
      <c r="F40" s="219"/>
      <c r="G40" s="67"/>
      <c r="H40" s="67"/>
      <c r="I40" s="68">
        <f>J40/H36</f>
        <v>0</v>
      </c>
      <c r="J40" s="71">
        <f>Лист1!W70</f>
        <v>0</v>
      </c>
    </row>
    <row r="41" spans="3:10" ht="12.75">
      <c r="C41" s="67">
        <v>5</v>
      </c>
      <c r="D41" s="219"/>
      <c r="E41" s="219"/>
      <c r="F41" s="219"/>
      <c r="G41" s="67"/>
      <c r="H41" s="66"/>
      <c r="I41" s="68">
        <f>J41/H36</f>
        <v>0</v>
      </c>
      <c r="J41" s="71">
        <f>Лист1!X70</f>
        <v>0</v>
      </c>
    </row>
    <row r="42" spans="3:10" ht="12.75">
      <c r="C42" s="66"/>
      <c r="D42" s="219"/>
      <c r="E42" s="219"/>
      <c r="F42" s="219"/>
      <c r="G42" s="67"/>
      <c r="H42" s="66"/>
      <c r="I42" s="68">
        <f>J42/H36</f>
        <v>0</v>
      </c>
      <c r="J42" s="71">
        <f>Лист1!Y70</f>
        <v>0</v>
      </c>
    </row>
    <row r="43" spans="3:10" ht="12.75">
      <c r="C43" s="66"/>
      <c r="D43" s="227" t="s">
        <v>46</v>
      </c>
      <c r="E43" s="227"/>
      <c r="F43" s="227"/>
      <c r="G43" s="112"/>
      <c r="H43" s="66"/>
      <c r="I43" s="87">
        <f>J43/H22</f>
        <v>55.270199999999996</v>
      </c>
      <c r="J43" s="72">
        <f>SUM(J23:J42)</f>
        <v>55.270199999999996</v>
      </c>
    </row>
    <row r="46" spans="4:10" ht="15">
      <c r="D46" s="69" t="s">
        <v>50</v>
      </c>
      <c r="E46" s="88">
        <f>J43</f>
        <v>55.270199999999996</v>
      </c>
      <c r="F46" s="228"/>
      <c r="G46" s="228"/>
      <c r="H46" s="228"/>
      <c r="I46" s="228"/>
      <c r="J46" s="228"/>
    </row>
    <row r="47" spans="6:10" ht="12.75">
      <c r="F47" s="215" t="s">
        <v>62</v>
      </c>
      <c r="G47" s="215"/>
      <c r="H47" s="215"/>
      <c r="I47" s="215"/>
      <c r="J47" s="215"/>
    </row>
    <row r="49" spans="4:9" ht="12.75">
      <c r="D49" s="225" t="s">
        <v>49</v>
      </c>
      <c r="E49" s="225"/>
      <c r="F49" s="4"/>
      <c r="G49" s="4"/>
      <c r="H49" s="4"/>
      <c r="I49" s="4" t="s">
        <v>71</v>
      </c>
    </row>
    <row r="50" spans="6:9" ht="12.75">
      <c r="F50" s="109" t="s">
        <v>5</v>
      </c>
      <c r="G50" s="109"/>
      <c r="H50" s="217" t="s">
        <v>53</v>
      </c>
      <c r="I50" s="217"/>
    </row>
  </sheetData>
  <sheetProtection password="C71F" sheet="1" objects="1" scenarios="1" formatCells="0"/>
  <mergeCells count="38">
    <mergeCell ref="F46:J46"/>
    <mergeCell ref="C16:H16"/>
    <mergeCell ref="C17:E17"/>
    <mergeCell ref="I17:J17"/>
    <mergeCell ref="I16:J16"/>
    <mergeCell ref="F17:H17"/>
    <mergeCell ref="D40:F40"/>
    <mergeCell ref="D34:F34"/>
    <mergeCell ref="D35:F35"/>
    <mergeCell ref="D36:F36"/>
    <mergeCell ref="E13:H13"/>
    <mergeCell ref="D49:E49"/>
    <mergeCell ref="D12:I12"/>
    <mergeCell ref="D42:F42"/>
    <mergeCell ref="D43:F43"/>
    <mergeCell ref="D41:F41"/>
    <mergeCell ref="D32:F32"/>
    <mergeCell ref="D33:F33"/>
    <mergeCell ref="D26:F26"/>
    <mergeCell ref="D39:F39"/>
    <mergeCell ref="H20:H21"/>
    <mergeCell ref="D37:F37"/>
    <mergeCell ref="I20:I21"/>
    <mergeCell ref="J20:J21"/>
    <mergeCell ref="D38:F38"/>
    <mergeCell ref="D30:F30"/>
    <mergeCell ref="D31:F31"/>
    <mergeCell ref="D27:F27"/>
    <mergeCell ref="F47:J47"/>
    <mergeCell ref="F3:H3"/>
    <mergeCell ref="H50:I50"/>
    <mergeCell ref="D28:F28"/>
    <mergeCell ref="D29:F29"/>
    <mergeCell ref="D22:F22"/>
    <mergeCell ref="D23:F23"/>
    <mergeCell ref="D24:F24"/>
    <mergeCell ref="D25:F25"/>
    <mergeCell ref="D20:F21"/>
  </mergeCells>
  <printOptions/>
  <pageMargins left="1.01" right="0.38" top="1" bottom="0.5" header="0.5" footer="0.2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Shapkina</dc:creator>
  <cp:keywords/>
  <dc:description/>
  <cp:lastModifiedBy>User</cp:lastModifiedBy>
  <cp:lastPrinted>2021-03-15T07:59:16Z</cp:lastPrinted>
  <dcterms:created xsi:type="dcterms:W3CDTF">2009-01-12T10:11:41Z</dcterms:created>
  <dcterms:modified xsi:type="dcterms:W3CDTF">2021-05-06T16:19:53Z</dcterms:modified>
  <cp:category/>
  <cp:version/>
  <cp:contentType/>
  <cp:contentStatus/>
</cp:coreProperties>
</file>