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<sst xmlns="http://schemas.openxmlformats.org/spreadsheetml/2006/main" count="168" uniqueCount="99">
  <si>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</si>
  <si>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</si>
  <si>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</si>
  <si>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</si>
  <si>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</si>
  <si>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</si>
  <si>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</si>
  <si>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</si>
  <si>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</si>
  <si>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</si>
  <si>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</si>
  <si>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</si>
  <si>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</si>
  <si>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</si>
  <si>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</si>
  <si>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</si>
  <si>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</si>
  <si>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</si>
  <si>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</si>
  <si>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</si>
  <si>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</si>
  <si>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</si>
  <si>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</si>
  <si>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</si>
  <si>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</si>
  <si>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</si>
  <si>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</si>
  <si>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</si>
  <si>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</si>
  <si>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</si>
  <si>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</si>
  <si>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</si>
  <si>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</si>
  <si>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</si>
  <si>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</si>
  <si>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</si>
  <si>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</si>
  <si>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</si>
  <si>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</si>
  <si>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</si>
  <si>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</si>
  <si>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</si>
  <si>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</si>
  <si>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</si>
  <si>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</si>
  <si>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</si>
  <si>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</si>
  <si>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</si>
  <si>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</si>
  <si>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</si>
  <si>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</si>
  <si>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</si>
  <si>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</si>
  <si>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</si>
  <si>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</si>
  <si>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</si>
  <si>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</si>
  <si>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</si>
  <si>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</si>
  <si>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</si>
  <si>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</si>
  <si>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</si>
  <si>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</si>
  <si>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гр</t>
  </si>
  <si>
    <t>хлеб ржан</t>
  </si>
  <si>
    <t>аскобиновая кислота</t>
  </si>
  <si>
    <t xml:space="preserve">выход </t>
  </si>
  <si>
    <t>в гр</t>
  </si>
  <si>
    <t>питание школьников</t>
  </si>
  <si>
    <t xml:space="preserve">МБОУ Сурская ООШ </t>
  </si>
  <si>
    <t>по МБОУ Сурская ООШ</t>
  </si>
  <si>
    <t>Иванова В.А.</t>
  </si>
  <si>
    <t>/Николаева О.Н./</t>
  </si>
  <si>
    <t>Ивановой В.А.</t>
  </si>
  <si>
    <t>180/20</t>
  </si>
  <si>
    <t>морковь</t>
  </si>
  <si>
    <t>лук</t>
  </si>
  <si>
    <t>коф нап</t>
  </si>
  <si>
    <t>сах песок</t>
  </si>
  <si>
    <t>том паста</t>
  </si>
  <si>
    <t>масло раст</t>
  </si>
  <si>
    <t>коф нап с сах витамин</t>
  </si>
  <si>
    <t>хлеб</t>
  </si>
  <si>
    <t>суп молоч</t>
  </si>
  <si>
    <t>чай с лимоном</t>
  </si>
  <si>
    <t>молоко</t>
  </si>
  <si>
    <t>чай</t>
  </si>
  <si>
    <t>лимон</t>
  </si>
  <si>
    <t>масло слив</t>
  </si>
  <si>
    <t>300/100</t>
  </si>
  <si>
    <t>печенье</t>
  </si>
  <si>
    <t>макар</t>
  </si>
  <si>
    <t>мясо кур</t>
  </si>
  <si>
    <t>картофель</t>
  </si>
  <si>
    <t>горох</t>
  </si>
  <si>
    <t>сок фрукт</t>
  </si>
  <si>
    <t>мая</t>
  </si>
  <si>
    <t>макар отв с котлетой с подл</t>
  </si>
  <si>
    <t>котлеты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</si>
</sst>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" fontId="3" fillId="0" borderId="11" xfId="0" applyNumberFormat="1" applyFont="1" applyBorder="1" applyAlignment="1" applyProtection="1">
      <alignment horizontal="center"/>
      <protection locked="0"/>
    </xf>
    <xf numFmtId="174" fontId="5" fillId="0" borderId="14" xfId="0" applyNumberFormat="1" applyFont="1" applyFill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">
      <selection activeCell="Q24" sqref="Q24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72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21</v>
      </c>
      <c r="C5" s="11" t="s">
        <v>3</v>
      </c>
      <c r="D5" s="120" t="s">
        <v>96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21</v>
      </c>
      <c r="R7" s="120" t="s">
        <v>96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69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55.270199999999996</v>
      </c>
      <c r="G13" s="137">
        <f>Лист2!H22</f>
        <v>1</v>
      </c>
      <c r="H13" s="138"/>
      <c r="I13" s="162">
        <f>Лист2!J43</f>
        <v>55.270199999999996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68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 t="str">
        <f>Лист2!D23</f>
        <v>суп молоч</v>
      </c>
      <c r="I21" s="99" t="str">
        <f>Лист2!D24</f>
        <v>чай с лимоном</v>
      </c>
      <c r="J21" s="99" t="str">
        <f>Лист2!D25</f>
        <v>хлеб</v>
      </c>
      <c r="K21" s="99" t="str">
        <f>Лист2!D26</f>
        <v>печенье</v>
      </c>
      <c r="L21" s="100">
        <f>Лист2!D27</f>
        <v>0</v>
      </c>
      <c r="M21" s="101">
        <f>Лист2!D29</f>
        <v>0</v>
      </c>
      <c r="N21" s="102" t="str">
        <f>Лист2!D30</f>
        <v>макар отв с котлетой с подл</v>
      </c>
      <c r="O21" s="101" t="str">
        <f>Лист2!D31</f>
        <v>коф нап с сах витамин</v>
      </c>
      <c r="P21" s="101" t="str">
        <f>Лист2!D32</f>
        <v>хлеб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91</v>
      </c>
      <c r="B22" s="152"/>
      <c r="C22" s="152"/>
      <c r="D22" s="152"/>
      <c r="E22" s="152"/>
      <c r="F22" s="26" t="s">
        <v>44</v>
      </c>
      <c r="G22" s="55">
        <v>36</v>
      </c>
      <c r="H22" s="114">
        <v>0.002</v>
      </c>
      <c r="I22" s="31"/>
      <c r="J22" s="31"/>
      <c r="K22" s="31"/>
      <c r="L22" s="34"/>
      <c r="M22" s="32"/>
      <c r="N22" s="33">
        <v>0.053</v>
      </c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0.055</v>
      </c>
      <c r="AA22" s="62">
        <f aca="true" t="shared" si="0" ref="AA22:AA69">Z22*G22</f>
        <v>1.98</v>
      </c>
    </row>
    <row r="23" spans="1:27" s="28" customFormat="1" ht="12.75" customHeight="1">
      <c r="A23" s="115" t="s">
        <v>75</v>
      </c>
      <c r="B23" s="115"/>
      <c r="C23" s="115"/>
      <c r="D23" s="115"/>
      <c r="E23" s="115"/>
      <c r="F23" s="29" t="s">
        <v>44</v>
      </c>
      <c r="G23" s="51">
        <v>5</v>
      </c>
      <c r="H23" s="30"/>
      <c r="I23" s="31"/>
      <c r="J23" s="31"/>
      <c r="K23" s="31"/>
      <c r="L23" s="34"/>
      <c r="M23" s="32"/>
      <c r="N23" s="33">
        <v>0.013</v>
      </c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0.013</v>
      </c>
      <c r="AA23" s="62">
        <f t="shared" si="0"/>
        <v>0.065</v>
      </c>
    </row>
    <row r="24" spans="1:27" s="28" customFormat="1" ht="12.75" customHeight="1">
      <c r="A24" s="117" t="s">
        <v>76</v>
      </c>
      <c r="B24" s="118"/>
      <c r="C24" s="118"/>
      <c r="D24" s="118"/>
      <c r="E24" s="119"/>
      <c r="F24" s="29" t="s">
        <v>44</v>
      </c>
      <c r="G24" s="51">
        <v>5</v>
      </c>
      <c r="H24" s="30"/>
      <c r="I24" s="31"/>
      <c r="J24" s="31"/>
      <c r="K24" s="31"/>
      <c r="L24" s="34"/>
      <c r="M24" s="32"/>
      <c r="N24" s="33">
        <v>0.013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0.013</v>
      </c>
      <c r="AA24" s="62">
        <f t="shared" si="0"/>
        <v>0.065</v>
      </c>
    </row>
    <row r="25" spans="1:27" s="28" customFormat="1" ht="12.75" customHeight="1">
      <c r="A25" s="115" t="s">
        <v>98</v>
      </c>
      <c r="B25" s="115"/>
      <c r="C25" s="115"/>
      <c r="D25" s="115"/>
      <c r="E25" s="115"/>
      <c r="F25" s="29" t="s">
        <v>44</v>
      </c>
      <c r="G25" s="51">
        <v>350</v>
      </c>
      <c r="H25" s="30"/>
      <c r="I25" s="31"/>
      <c r="J25" s="31"/>
      <c r="K25" s="31"/>
      <c r="L25" s="34"/>
      <c r="M25" s="32"/>
      <c r="N25" s="33">
        <v>0.08</v>
      </c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0.08</v>
      </c>
      <c r="AA25" s="62">
        <f t="shared" si="0"/>
        <v>28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>
        <v>0.0001</v>
      </c>
      <c r="I26" s="73"/>
      <c r="J26" s="73"/>
      <c r="K26" s="31"/>
      <c r="L26" s="34"/>
      <c r="M26" s="32"/>
      <c r="N26" s="33">
        <v>0.0007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0.0008</v>
      </c>
      <c r="AA26" s="62">
        <f t="shared" si="0"/>
        <v>0.0112</v>
      </c>
    </row>
    <row r="27" spans="1:27" s="8" customFormat="1" ht="12.75" customHeight="1">
      <c r="A27" s="117" t="s">
        <v>77</v>
      </c>
      <c r="B27" s="118"/>
      <c r="C27" s="118"/>
      <c r="D27" s="118"/>
      <c r="E27" s="119"/>
      <c r="F27" s="29" t="s">
        <v>44</v>
      </c>
      <c r="G27" s="52">
        <v>550</v>
      </c>
      <c r="H27" s="36"/>
      <c r="I27" s="74"/>
      <c r="J27" s="74"/>
      <c r="K27" s="37"/>
      <c r="L27" s="41"/>
      <c r="M27" s="39"/>
      <c r="N27" s="40"/>
      <c r="O27" s="40">
        <v>0.0008</v>
      </c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0.0008</v>
      </c>
      <c r="AA27" s="62">
        <f t="shared" si="0"/>
        <v>0.44</v>
      </c>
    </row>
    <row r="28" spans="1:27" s="8" customFormat="1" ht="12.75" customHeight="1">
      <c r="A28" s="115" t="s">
        <v>65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78</v>
      </c>
      <c r="B29" s="115"/>
      <c r="C29" s="115"/>
      <c r="D29" s="115"/>
      <c r="E29" s="115"/>
      <c r="F29" s="43" t="s">
        <v>44</v>
      </c>
      <c r="G29" s="52">
        <v>50</v>
      </c>
      <c r="H29" s="36">
        <v>0.005</v>
      </c>
      <c r="I29" s="37">
        <v>0.02</v>
      </c>
      <c r="J29" s="37"/>
      <c r="K29" s="37"/>
      <c r="L29" s="41"/>
      <c r="M29" s="39"/>
      <c r="N29" s="40"/>
      <c r="O29" s="40">
        <v>0.02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0.045</v>
      </c>
      <c r="AA29" s="62">
        <f t="shared" si="0"/>
        <v>2.25</v>
      </c>
    </row>
    <row r="30" spans="1:27" s="8" customFormat="1" ht="12.75" customHeight="1">
      <c r="A30" s="115" t="s">
        <v>64</v>
      </c>
      <c r="B30" s="115"/>
      <c r="C30" s="115"/>
      <c r="D30" s="115"/>
      <c r="E30" s="115"/>
      <c r="F30" s="43" t="s">
        <v>63</v>
      </c>
      <c r="G30" s="52">
        <v>56</v>
      </c>
      <c r="H30" s="36"/>
      <c r="I30" s="37"/>
      <c r="J30" s="37">
        <v>0.01</v>
      </c>
      <c r="K30" s="37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0.06999999999999999</v>
      </c>
      <c r="AA30" s="62">
        <f t="shared" si="0"/>
        <v>3.9199999999999995</v>
      </c>
    </row>
    <row r="31" spans="1:27" s="8" customFormat="1" ht="12.75" customHeight="1">
      <c r="A31" s="115" t="s">
        <v>79</v>
      </c>
      <c r="B31" s="115"/>
      <c r="C31" s="115"/>
      <c r="D31" s="115"/>
      <c r="E31" s="115"/>
      <c r="F31" s="43" t="s">
        <v>44</v>
      </c>
      <c r="G31" s="52">
        <v>65</v>
      </c>
      <c r="H31" s="36"/>
      <c r="I31" s="37"/>
      <c r="J31" s="37"/>
      <c r="K31" s="37"/>
      <c r="L31" s="41"/>
      <c r="M31" s="39"/>
      <c r="N31" s="40">
        <v>0.005</v>
      </c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0.005</v>
      </c>
      <c r="AA31" s="62">
        <f t="shared" si="0"/>
        <v>0.325</v>
      </c>
    </row>
    <row r="32" spans="1:27" s="8" customFormat="1" ht="12.75" customHeight="1">
      <c r="A32" s="117" t="s">
        <v>80</v>
      </c>
      <c r="B32" s="118"/>
      <c r="C32" s="118"/>
      <c r="D32" s="118"/>
      <c r="E32" s="119"/>
      <c r="F32" s="43" t="s">
        <v>44</v>
      </c>
      <c r="G32" s="52">
        <v>120</v>
      </c>
      <c r="H32" s="36"/>
      <c r="I32" s="37"/>
      <c r="J32" s="37"/>
      <c r="K32" s="37"/>
      <c r="L32" s="41"/>
      <c r="M32" s="39"/>
      <c r="N32" s="40">
        <v>0.003</v>
      </c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0.003</v>
      </c>
      <c r="AA32" s="62">
        <f t="shared" si="0"/>
        <v>0.36</v>
      </c>
    </row>
    <row r="33" spans="1:27" s="8" customFormat="1" ht="12.75" customHeight="1">
      <c r="A33" s="116" t="s">
        <v>88</v>
      </c>
      <c r="B33" s="116"/>
      <c r="C33" s="116"/>
      <c r="D33" s="116"/>
      <c r="E33" s="116"/>
      <c r="F33" s="43" t="s">
        <v>44</v>
      </c>
      <c r="G33" s="52">
        <v>510</v>
      </c>
      <c r="H33" s="36">
        <v>0.005</v>
      </c>
      <c r="I33" s="37"/>
      <c r="J33" s="37"/>
      <c r="K33" s="37"/>
      <c r="L33" s="41"/>
      <c r="M33" s="39"/>
      <c r="N33" s="40">
        <v>0.003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0.008</v>
      </c>
      <c r="AA33" s="62">
        <f t="shared" si="0"/>
        <v>4.08</v>
      </c>
    </row>
    <row r="34" spans="1:27" s="8" customFormat="1" ht="12.75" customHeight="1">
      <c r="A34" s="115" t="s">
        <v>90</v>
      </c>
      <c r="B34" s="115"/>
      <c r="C34" s="115"/>
      <c r="D34" s="115"/>
      <c r="E34" s="115"/>
      <c r="F34" s="43" t="s">
        <v>44</v>
      </c>
      <c r="G34" s="52">
        <v>140</v>
      </c>
      <c r="H34" s="36"/>
      <c r="I34" s="37"/>
      <c r="J34" s="37"/>
      <c r="K34" s="37">
        <v>0.02</v>
      </c>
      <c r="L34" s="41"/>
      <c r="M34" s="39"/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0.02</v>
      </c>
      <c r="AA34" s="62">
        <f t="shared" si="0"/>
        <v>2.8000000000000003</v>
      </c>
    </row>
    <row r="35" spans="1:27" s="8" customFormat="1" ht="12.75" customHeight="1">
      <c r="A35" s="115" t="s">
        <v>85</v>
      </c>
      <c r="B35" s="115"/>
      <c r="C35" s="115"/>
      <c r="D35" s="115"/>
      <c r="E35" s="115"/>
      <c r="F35" s="43" t="s">
        <v>44</v>
      </c>
      <c r="G35" s="52">
        <v>64</v>
      </c>
      <c r="H35" s="36">
        <v>0.106</v>
      </c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0.106</v>
      </c>
      <c r="AA35" s="62">
        <f t="shared" si="0"/>
        <v>6.784</v>
      </c>
    </row>
    <row r="36" spans="1:27" s="8" customFormat="1" ht="12.75" customHeight="1">
      <c r="A36" s="115" t="s">
        <v>92</v>
      </c>
      <c r="B36" s="115"/>
      <c r="C36" s="115"/>
      <c r="D36" s="115"/>
      <c r="E36" s="115"/>
      <c r="F36" s="43" t="s">
        <v>44</v>
      </c>
      <c r="G36" s="52">
        <v>170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16" t="s">
        <v>86</v>
      </c>
      <c r="B37" s="116"/>
      <c r="C37" s="116"/>
      <c r="D37" s="116"/>
      <c r="E37" s="116"/>
      <c r="F37" s="43" t="s">
        <v>44</v>
      </c>
      <c r="G37" s="52">
        <v>550</v>
      </c>
      <c r="H37" s="36"/>
      <c r="I37" s="37">
        <v>0.005</v>
      </c>
      <c r="J37" s="37"/>
      <c r="K37" s="37"/>
      <c r="L37" s="41"/>
      <c r="M37" s="39"/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0.005</v>
      </c>
      <c r="AA37" s="62">
        <f t="shared" si="0"/>
        <v>2.75</v>
      </c>
    </row>
    <row r="38" spans="1:27" s="8" customFormat="1" ht="12.75" customHeight="1">
      <c r="A38" s="115" t="s">
        <v>87</v>
      </c>
      <c r="B38" s="115"/>
      <c r="C38" s="115"/>
      <c r="D38" s="115"/>
      <c r="E38" s="115"/>
      <c r="F38" s="43" t="s">
        <v>44</v>
      </c>
      <c r="G38" s="52">
        <v>180</v>
      </c>
      <c r="H38" s="36"/>
      <c r="I38" s="37">
        <v>0.008</v>
      </c>
      <c r="J38" s="37"/>
      <c r="K38" s="37"/>
      <c r="L38" s="41"/>
      <c r="M38" s="39"/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0.008</v>
      </c>
      <c r="AA38" s="62">
        <f t="shared" si="0"/>
        <v>1.44</v>
      </c>
    </row>
    <row r="39" spans="1:27" s="8" customFormat="1" ht="12.75" customHeight="1">
      <c r="A39" s="115" t="s">
        <v>93</v>
      </c>
      <c r="B39" s="115"/>
      <c r="C39" s="115"/>
      <c r="D39" s="115"/>
      <c r="E39" s="115"/>
      <c r="F39" s="43" t="s">
        <v>44</v>
      </c>
      <c r="G39" s="52">
        <v>15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15" t="s">
        <v>94</v>
      </c>
      <c r="B40" s="115"/>
      <c r="C40" s="115"/>
      <c r="D40" s="115"/>
      <c r="E40" s="115"/>
      <c r="F40" s="43" t="s">
        <v>44</v>
      </c>
      <c r="G40" s="52">
        <v>35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15" t="s">
        <v>95</v>
      </c>
      <c r="B41" s="115"/>
      <c r="C41" s="115"/>
      <c r="D41" s="115"/>
      <c r="E41" s="115"/>
      <c r="F41" s="43" t="s">
        <v>44</v>
      </c>
      <c r="G41" s="52">
        <v>50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17"/>
      <c r="B42" s="118"/>
      <c r="C42" s="118"/>
      <c r="D42" s="118"/>
      <c r="E42" s="119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/>
      <c r="B43" s="118"/>
      <c r="C43" s="118"/>
      <c r="D43" s="118"/>
      <c r="E43" s="119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9.657399999999999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5.1899999999999995</v>
      </c>
      <c r="J70" s="83">
        <f t="shared" si="2"/>
        <v>0.56</v>
      </c>
      <c r="K70" s="83">
        <f t="shared" si="2"/>
        <v>2.8000000000000003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32.2628</v>
      </c>
      <c r="O70" s="83">
        <f t="shared" si="2"/>
        <v>1.44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0.43260000000000004</v>
      </c>
      <c r="AA70" s="63">
        <f>SUM(AA22:AA69)</f>
        <v>55.270199999999996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18.2074</v>
      </c>
      <c r="L71" s="194"/>
      <c r="M71" s="81"/>
      <c r="N71" s="81"/>
      <c r="O71" s="81"/>
      <c r="P71" s="81"/>
      <c r="Q71" s="81"/>
      <c r="R71" s="193">
        <f>M70+N70+O70+P70+Q70+R70+S70</f>
        <v>37.062799999999996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55.270199999999996</v>
      </c>
    </row>
    <row r="73" spans="3:27" s="48" customFormat="1" ht="11.25">
      <c r="C73" s="48" t="s">
        <v>36</v>
      </c>
      <c r="I73" s="186"/>
      <c r="J73" s="185"/>
      <c r="K73" s="185"/>
      <c r="M73" s="185" t="s">
        <v>72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71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password="C71F" sheet="1"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72</v>
      </c>
    </row>
    <row r="5" spans="8:10" ht="12.75">
      <c r="H5" s="56">
        <v>21</v>
      </c>
      <c r="I5" s="56" t="s">
        <v>96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70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73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66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67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83</v>
      </c>
      <c r="E23" s="219"/>
      <c r="F23" s="219"/>
      <c r="G23" s="67">
        <v>250</v>
      </c>
      <c r="H23" s="67"/>
      <c r="I23" s="68">
        <f>J23/H22</f>
        <v>9.657399999999999</v>
      </c>
      <c r="J23" s="71">
        <f>Лист1!H70</f>
        <v>9.657399999999999</v>
      </c>
    </row>
    <row r="24" spans="3:10" ht="12.75">
      <c r="C24" s="67">
        <v>2</v>
      </c>
      <c r="D24" s="219" t="s">
        <v>84</v>
      </c>
      <c r="E24" s="219"/>
      <c r="F24" s="219"/>
      <c r="G24" s="67" t="s">
        <v>74</v>
      </c>
      <c r="H24" s="67"/>
      <c r="I24" s="68">
        <f>J24/H22</f>
        <v>5.1899999999999995</v>
      </c>
      <c r="J24" s="71">
        <f>Лист1!I70</f>
        <v>5.1899999999999995</v>
      </c>
    </row>
    <row r="25" spans="3:10" ht="12.75">
      <c r="C25" s="67">
        <v>3</v>
      </c>
      <c r="D25" s="219" t="s">
        <v>82</v>
      </c>
      <c r="E25" s="219"/>
      <c r="F25" s="219"/>
      <c r="G25" s="113"/>
      <c r="H25" s="67"/>
      <c r="I25" s="68">
        <f>J25/H22</f>
        <v>0.56</v>
      </c>
      <c r="J25" s="71">
        <f>Лист1!J70</f>
        <v>0.56</v>
      </c>
    </row>
    <row r="26" spans="3:10" ht="12.75">
      <c r="C26" s="67">
        <v>4</v>
      </c>
      <c r="D26" s="219" t="s">
        <v>90</v>
      </c>
      <c r="E26" s="219"/>
      <c r="F26" s="219"/>
      <c r="G26" s="67">
        <v>20</v>
      </c>
      <c r="H26" s="67"/>
      <c r="I26" s="68">
        <f>J26/H22</f>
        <v>2.8000000000000003</v>
      </c>
      <c r="J26" s="71">
        <f>Лист1!K70</f>
        <v>2.8000000000000003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97</v>
      </c>
      <c r="E30" s="219"/>
      <c r="F30" s="219"/>
      <c r="G30" s="67" t="s">
        <v>89</v>
      </c>
      <c r="H30" s="67"/>
      <c r="I30" s="68">
        <f>J30/H28</f>
        <v>32.2628</v>
      </c>
      <c r="J30" s="71">
        <f>Лист1!N70</f>
        <v>32.2628</v>
      </c>
    </row>
    <row r="31" spans="3:10" ht="12.75">
      <c r="C31" s="67">
        <v>3</v>
      </c>
      <c r="D31" s="219" t="s">
        <v>81</v>
      </c>
      <c r="E31" s="219"/>
      <c r="F31" s="219"/>
      <c r="G31" s="67" t="s">
        <v>74</v>
      </c>
      <c r="H31" s="67"/>
      <c r="I31" s="68">
        <f>J31/H28</f>
        <v>1.44</v>
      </c>
      <c r="J31" s="71">
        <f>Лист1!O70</f>
        <v>1.44</v>
      </c>
    </row>
    <row r="32" spans="3:10" ht="12.75">
      <c r="C32" s="67">
        <v>4</v>
      </c>
      <c r="D32" s="219" t="s">
        <v>82</v>
      </c>
      <c r="E32" s="219"/>
      <c r="F32" s="219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55.270199999999996</v>
      </c>
      <c r="J43" s="72">
        <f>SUM(J23:J42)</f>
        <v>55.270199999999996</v>
      </c>
    </row>
    <row r="46" spans="4:10" ht="15">
      <c r="D46" s="69" t="s">
        <v>50</v>
      </c>
      <c r="E46" s="88">
        <f>J43</f>
        <v>55.270199999999996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71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2021-03-15T07:59:16Z</cp:lastPrinted>
  <dcterms:created xsi:type="dcterms:W3CDTF">2009-01-12T10:11:41Z</dcterms:created>
  <dcterms:modified xsi:type="dcterms:W3CDTF">2021-05-06T16:18:07Z</dcterms:modified>
  <cp:category/>
  <cp:version/>
  <cp:contentType/>
  <cp:contentStatus/>
</cp:coreProperties>
</file>