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<sst xmlns="http://schemas.openxmlformats.org/spreadsheetml/2006/main" count="172" uniqueCount="104">
  <si>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</si>
  <si>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</si>
  <si>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</si>
  <si>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</si>
  <si>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</si>
  <si>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</si>
  <si>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</si>
  <si>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</si>
  <si>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</si>
  <si>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</si>
  <si>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</si>
  <si>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</si>
  <si>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</si>
  <si>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</si>
  <si>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</si>
  <si>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</si>
  <si>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</si>
  <si>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</si>
  <si>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</si>
  <si>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</si>
  <si>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</si>
  <si>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</si>
  <si>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</si>
  <si>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</si>
  <si>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</si>
  <si>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</si>
  <si>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</si>
  <si>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</si>
  <si>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</si>
  <si>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</si>
  <si>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</si>
  <si>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</si>
  <si>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</si>
  <si>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</si>
  <si>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</si>
  <si>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</si>
  <si>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</si>
  <si>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</si>
  <si>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</si>
  <si>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</si>
  <si>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</si>
  <si>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</si>
  <si>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</si>
  <si>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</si>
  <si>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</si>
  <si>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</si>
  <si>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</si>
  <si>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</si>
  <si>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</si>
  <si>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</si>
  <si>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</si>
  <si>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</si>
  <si>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</si>
  <si>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</si>
  <si>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</si>
  <si>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</si>
  <si>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</si>
  <si>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</si>
  <si>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</si>
  <si>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</si>
  <si>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</si>
  <si>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</si>
  <si>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</si>
  <si>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</si>
  <si>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</si>
  <si>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</si>
  <si>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</si>
  <si>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</si>
  <si>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</si>
  <si>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</si>
  <si>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</si>
  <si>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</si>
  <si>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</si>
  <si>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</si>
  <si>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</si>
  <si>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</si>
  <si>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геркулесовая на молоке с маслом</t>
  </si>
  <si>
    <t>геркулес</t>
  </si>
  <si>
    <t>молоко</t>
  </si>
  <si>
    <t>коф нап</t>
  </si>
  <si>
    <t>мясо кур</t>
  </si>
  <si>
    <t>морковь</t>
  </si>
  <si>
    <t>лук</t>
  </si>
  <si>
    <t>чай</t>
  </si>
  <si>
    <t>том паста</t>
  </si>
  <si>
    <t>раст масло</t>
  </si>
  <si>
    <t>200/10</t>
  </si>
  <si>
    <t>180/20</t>
  </si>
  <si>
    <t>капуста</t>
  </si>
  <si>
    <t>хлеб</t>
  </si>
  <si>
    <t>нач класс</t>
  </si>
  <si>
    <t>коф нап с сах витаминиз</t>
  </si>
  <si>
    <t>гречка</t>
  </si>
  <si>
    <t>чай с лимоном с сах</t>
  </si>
  <si>
    <t>лимон</t>
  </si>
  <si>
    <t>бутерброд с яблоч повидлом</t>
  </si>
  <si>
    <t xml:space="preserve">повидло </t>
  </si>
  <si>
    <t>щи с мяс кур</t>
  </si>
  <si>
    <t>300/54</t>
  </si>
  <si>
    <t>мука</t>
  </si>
  <si>
    <t>фрукты (апеьсин)</t>
  </si>
  <si>
    <t>апельсин</t>
  </si>
  <si>
    <t>мая</t>
  </si>
  <si>
    <t>вафли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</si>
</sst>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">
      <selection activeCell="R31" sqref="R31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18</v>
      </c>
      <c r="C5" s="11" t="s">
        <v>3</v>
      </c>
      <c r="D5" s="120" t="s">
        <v>102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18</v>
      </c>
      <c r="R7" s="120" t="s">
        <v>102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80.877</v>
      </c>
      <c r="G13" s="137">
        <f>Лист2!H22</f>
        <v>1</v>
      </c>
      <c r="H13" s="138"/>
      <c r="I13" s="162">
        <f>Лист2!J43</f>
        <v>80.877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90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 t="str">
        <f>Лист2!D23</f>
        <v>каша геркулесовая на молоке с маслом</v>
      </c>
      <c r="I21" s="99" t="str">
        <f>Лист2!D24</f>
        <v>чай с лимоном с сах</v>
      </c>
      <c r="J21" s="99" t="str">
        <f>Лист2!D25</f>
        <v>бутерброд с яблоч повидлом</v>
      </c>
      <c r="K21" s="99" t="str">
        <f>Лист2!D26</f>
        <v>фрукты (апеьсин)</v>
      </c>
      <c r="L21" s="100">
        <f>Лист2!D27</f>
        <v>0</v>
      </c>
      <c r="M21" s="101" t="str">
        <f>Лист2!D29</f>
        <v>щи с мяс кур</v>
      </c>
      <c r="N21" s="102" t="str">
        <f>Лист2!D30</f>
        <v>коф нап с сах витаминиз</v>
      </c>
      <c r="O21" s="101" t="str">
        <f>Лист2!D31</f>
        <v>хлеб</v>
      </c>
      <c r="P21" s="101" t="str">
        <f>Лист2!D32</f>
        <v>вафли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77</v>
      </c>
      <c r="B22" s="152"/>
      <c r="C22" s="152"/>
      <c r="D22" s="152"/>
      <c r="E22" s="152"/>
      <c r="F22" s="26" t="s">
        <v>44</v>
      </c>
      <c r="G22" s="55">
        <v>44</v>
      </c>
      <c r="H22" s="30">
        <v>0.037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0.037</v>
      </c>
      <c r="AA22" s="62">
        <f aca="true" t="shared" si="0" ref="AA22:AA69">Z22*G22</f>
        <v>1.628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>
        <v>0.005</v>
      </c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0.005</v>
      </c>
      <c r="AA23" s="62">
        <f t="shared" si="0"/>
        <v>2.5500000000000003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>
        <v>0.005</v>
      </c>
      <c r="I24" s="31">
        <v>0.02</v>
      </c>
      <c r="J24" s="31"/>
      <c r="K24" s="31"/>
      <c r="L24" s="34"/>
      <c r="M24" s="32"/>
      <c r="N24" s="33">
        <v>0.02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0.045</v>
      </c>
      <c r="AA24" s="62">
        <f t="shared" si="0"/>
        <v>2.25</v>
      </c>
    </row>
    <row r="25" spans="1:27" s="28" customFormat="1" ht="12.75" customHeight="1">
      <c r="A25" s="115" t="s">
        <v>78</v>
      </c>
      <c r="B25" s="115"/>
      <c r="C25" s="115"/>
      <c r="D25" s="115"/>
      <c r="E25" s="115"/>
      <c r="F25" s="29" t="s">
        <v>44</v>
      </c>
      <c r="G25" s="51">
        <v>64</v>
      </c>
      <c r="H25" s="30">
        <v>0.106</v>
      </c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0.106</v>
      </c>
      <c r="AA25" s="62">
        <f t="shared" si="0"/>
        <v>6.784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>
        <v>0.02</v>
      </c>
      <c r="I26" s="73"/>
      <c r="J26" s="73"/>
      <c r="K26" s="31"/>
      <c r="L26" s="34"/>
      <c r="M26" s="32"/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0.02</v>
      </c>
      <c r="AA26" s="62">
        <f t="shared" si="0"/>
        <v>0.28</v>
      </c>
    </row>
    <row r="27" spans="1:27" s="8" customFormat="1" ht="12.75" customHeight="1">
      <c r="A27" s="117" t="s">
        <v>67</v>
      </c>
      <c r="B27" s="118"/>
      <c r="C27" s="118"/>
      <c r="D27" s="118"/>
      <c r="E27" s="119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0.04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0.04</v>
      </c>
      <c r="AA27" s="62">
        <f t="shared" si="0"/>
        <v>0.6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79</v>
      </c>
      <c r="B29" s="115"/>
      <c r="C29" s="115"/>
      <c r="D29" s="115"/>
      <c r="E29" s="115"/>
      <c r="F29" s="43" t="s">
        <v>44</v>
      </c>
      <c r="G29" s="52">
        <v>550</v>
      </c>
      <c r="H29" s="36"/>
      <c r="I29" s="37"/>
      <c r="J29" s="37"/>
      <c r="K29" s="37"/>
      <c r="L29" s="41"/>
      <c r="M29" s="39"/>
      <c r="N29" s="40">
        <v>0.01</v>
      </c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0.01</v>
      </c>
      <c r="AA29" s="62">
        <f t="shared" si="0"/>
        <v>5.5</v>
      </c>
    </row>
    <row r="30" spans="1:27" s="8" customFormat="1" ht="12.75" customHeight="1">
      <c r="A30" s="115" t="s">
        <v>89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>
        <v>0.02</v>
      </c>
      <c r="K30" s="37"/>
      <c r="L30" s="41"/>
      <c r="M30" s="39"/>
      <c r="N30" s="40"/>
      <c r="O30" s="40">
        <v>0.06</v>
      </c>
      <c r="P30" s="114"/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0.08</v>
      </c>
      <c r="AA30" s="62">
        <f t="shared" si="0"/>
        <v>4.48</v>
      </c>
    </row>
    <row r="31" spans="1:27" s="8" customFormat="1" ht="12.75" customHeight="1">
      <c r="A31" s="115" t="s">
        <v>96</v>
      </c>
      <c r="B31" s="115"/>
      <c r="C31" s="115"/>
      <c r="D31" s="115"/>
      <c r="E31" s="115"/>
      <c r="F31" s="43" t="s">
        <v>44</v>
      </c>
      <c r="G31" s="52">
        <v>100</v>
      </c>
      <c r="H31" s="36"/>
      <c r="I31" s="37"/>
      <c r="J31" s="37">
        <v>0.001</v>
      </c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0.001</v>
      </c>
      <c r="AA31" s="62">
        <f t="shared" si="0"/>
        <v>0.1</v>
      </c>
    </row>
    <row r="32" spans="1:27" s="8" customFormat="1" ht="12.75" customHeight="1">
      <c r="A32" s="117" t="s">
        <v>88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>
        <v>0.063</v>
      </c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0.063</v>
      </c>
      <c r="AA32" s="62">
        <f t="shared" si="0"/>
        <v>0.9450000000000001</v>
      </c>
    </row>
    <row r="33" spans="1:27" s="8" customFormat="1" ht="12.75" customHeight="1">
      <c r="A33" s="116" t="s">
        <v>80</v>
      </c>
      <c r="B33" s="116"/>
      <c r="C33" s="116"/>
      <c r="D33" s="116"/>
      <c r="E33" s="116"/>
      <c r="F33" s="43" t="s">
        <v>44</v>
      </c>
      <c r="G33" s="52">
        <v>170</v>
      </c>
      <c r="H33" s="36"/>
      <c r="I33" s="37"/>
      <c r="J33" s="37"/>
      <c r="K33" s="37"/>
      <c r="L33" s="41"/>
      <c r="M33" s="39">
        <v>0.054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0.054</v>
      </c>
      <c r="AA33" s="62">
        <f t="shared" si="0"/>
        <v>9.18</v>
      </c>
    </row>
    <row r="34" spans="1:27" s="8" customFormat="1" ht="12.75" customHeight="1">
      <c r="A34" s="115" t="s">
        <v>81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0.013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0.013</v>
      </c>
      <c r="AA34" s="62">
        <f t="shared" si="0"/>
        <v>0.19499999999999998</v>
      </c>
    </row>
    <row r="35" spans="1:27" s="8" customFormat="1" ht="12.75" customHeight="1">
      <c r="A35" s="115" t="s">
        <v>82</v>
      </c>
      <c r="B35" s="115"/>
      <c r="C35" s="115"/>
      <c r="D35" s="115"/>
      <c r="E35" s="115"/>
      <c r="F35" s="43" t="s">
        <v>44</v>
      </c>
      <c r="G35" s="52">
        <v>15</v>
      </c>
      <c r="H35" s="36"/>
      <c r="I35" s="37"/>
      <c r="J35" s="37"/>
      <c r="K35" s="37"/>
      <c r="L35" s="41"/>
      <c r="M35" s="39">
        <v>0.012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0.012</v>
      </c>
      <c r="AA35" s="62">
        <f t="shared" si="0"/>
        <v>0.18</v>
      </c>
    </row>
    <row r="36" spans="1:27" s="8" customFormat="1" ht="12.75" customHeight="1">
      <c r="A36" s="115" t="s">
        <v>83</v>
      </c>
      <c r="B36" s="115"/>
      <c r="C36" s="115"/>
      <c r="D36" s="115"/>
      <c r="E36" s="115"/>
      <c r="F36" s="43" t="s">
        <v>44</v>
      </c>
      <c r="G36" s="52">
        <v>550</v>
      </c>
      <c r="H36" s="36"/>
      <c r="I36" s="37">
        <v>0.05</v>
      </c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0.05</v>
      </c>
      <c r="AA36" s="62">
        <f t="shared" si="0"/>
        <v>27.5</v>
      </c>
    </row>
    <row r="37" spans="1:27" s="8" customFormat="1" ht="12.75" customHeight="1">
      <c r="A37" s="116" t="s">
        <v>84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>
        <v>0.001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0.001</v>
      </c>
      <c r="AA37" s="62">
        <f t="shared" si="0"/>
        <v>0.065</v>
      </c>
    </row>
    <row r="38" spans="1:27" s="8" customFormat="1" ht="12.75" customHeight="1">
      <c r="A38" s="115" t="s">
        <v>85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>
        <v>0.005</v>
      </c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0.005</v>
      </c>
      <c r="AA38" s="62">
        <f t="shared" si="0"/>
        <v>0.6</v>
      </c>
    </row>
    <row r="39" spans="1:27" s="8" customFormat="1" ht="12.75" customHeight="1">
      <c r="A39" s="115" t="s">
        <v>94</v>
      </c>
      <c r="B39" s="115"/>
      <c r="C39" s="115"/>
      <c r="D39" s="115"/>
      <c r="E39" s="115"/>
      <c r="F39" s="43" t="s">
        <v>44</v>
      </c>
      <c r="G39" s="52">
        <v>180</v>
      </c>
      <c r="H39" s="36"/>
      <c r="I39" s="37">
        <v>0.008</v>
      </c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0.008</v>
      </c>
      <c r="AA39" s="62">
        <f t="shared" si="0"/>
        <v>1.44</v>
      </c>
    </row>
    <row r="40" spans="1:27" s="8" customFormat="1" ht="12.75" customHeight="1">
      <c r="A40" s="115" t="s">
        <v>103</v>
      </c>
      <c r="B40" s="115"/>
      <c r="C40" s="115"/>
      <c r="D40" s="115"/>
      <c r="E40" s="115"/>
      <c r="F40" s="43" t="s">
        <v>44</v>
      </c>
      <c r="G40" s="52">
        <v>130</v>
      </c>
      <c r="H40" s="36"/>
      <c r="I40" s="37"/>
      <c r="J40" s="37"/>
      <c r="K40" s="37"/>
      <c r="L40" s="41"/>
      <c r="M40" s="39"/>
      <c r="N40" s="40"/>
      <c r="O40" s="40"/>
      <c r="P40" s="40">
        <v>0.02</v>
      </c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0.02</v>
      </c>
      <c r="AA40" s="62">
        <f t="shared" si="0"/>
        <v>2.6</v>
      </c>
    </row>
    <row r="41" spans="1:27" s="8" customFormat="1" ht="12.75" customHeight="1">
      <c r="A41" s="115" t="s">
        <v>92</v>
      </c>
      <c r="B41" s="115"/>
      <c r="C41" s="115"/>
      <c r="D41" s="115"/>
      <c r="E41" s="115"/>
      <c r="F41" s="43" t="s">
        <v>44</v>
      </c>
      <c r="G41" s="52">
        <v>90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 t="s">
        <v>99</v>
      </c>
      <c r="B42" s="118"/>
      <c r="C42" s="118"/>
      <c r="D42" s="118"/>
      <c r="E42" s="119"/>
      <c r="F42" s="43" t="s">
        <v>43</v>
      </c>
      <c r="G42" s="52">
        <v>32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 t="s">
        <v>101</v>
      </c>
      <c r="B43" s="118"/>
      <c r="C43" s="118"/>
      <c r="D43" s="118"/>
      <c r="E43" s="119"/>
      <c r="F43" s="43" t="s">
        <v>44</v>
      </c>
      <c r="G43" s="52">
        <v>140</v>
      </c>
      <c r="H43" s="36"/>
      <c r="I43" s="37"/>
      <c r="J43" s="37"/>
      <c r="K43" s="37">
        <v>0.1</v>
      </c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0.1</v>
      </c>
      <c r="AA43" s="62">
        <f t="shared" si="0"/>
        <v>14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50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250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11.491999999999999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29.94</v>
      </c>
      <c r="J70" s="83">
        <f t="shared" si="2"/>
        <v>1.2200000000000002</v>
      </c>
      <c r="K70" s="83">
        <f t="shared" si="2"/>
        <v>14</v>
      </c>
      <c r="L70" s="84">
        <f t="shared" si="2"/>
        <v>0</v>
      </c>
      <c r="M70" s="82">
        <f t="shared" si="2"/>
        <v>11.764999999999999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6.5</v>
      </c>
      <c r="O70" s="83">
        <f t="shared" si="2"/>
        <v>3.36</v>
      </c>
      <c r="P70" s="83">
        <f t="shared" si="2"/>
        <v>2.6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0.67</v>
      </c>
      <c r="AA70" s="63">
        <f>SUM(AA22:AA69)</f>
        <v>80.877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56.652</v>
      </c>
      <c r="L71" s="194"/>
      <c r="M71" s="81"/>
      <c r="N71" s="81"/>
      <c r="O71" s="81"/>
      <c r="P71" s="81"/>
      <c r="Q71" s="81"/>
      <c r="R71" s="193">
        <f>M70+N70+O70+P70+Q70+R70+S70</f>
        <v>24.225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80.877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18</v>
      </c>
      <c r="I5" s="56" t="s">
        <v>102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76</v>
      </c>
      <c r="E23" s="219"/>
      <c r="F23" s="219"/>
      <c r="G23" s="67" t="s">
        <v>86</v>
      </c>
      <c r="H23" s="67"/>
      <c r="I23" s="68">
        <f>J23/H22</f>
        <v>11.491999999999999</v>
      </c>
      <c r="J23" s="71">
        <f>Лист1!H70</f>
        <v>11.491999999999999</v>
      </c>
    </row>
    <row r="24" spans="3:10" ht="12.75">
      <c r="C24" s="67">
        <v>2</v>
      </c>
      <c r="D24" s="219" t="s">
        <v>93</v>
      </c>
      <c r="E24" s="219"/>
      <c r="F24" s="219"/>
      <c r="G24" s="67" t="s">
        <v>87</v>
      </c>
      <c r="H24" s="67"/>
      <c r="I24" s="68">
        <f>J24/H22</f>
        <v>29.94</v>
      </c>
      <c r="J24" s="71">
        <f>Лист1!I70</f>
        <v>29.94</v>
      </c>
    </row>
    <row r="25" spans="3:10" ht="12.75">
      <c r="C25" s="67">
        <v>3</v>
      </c>
      <c r="D25" s="219" t="s">
        <v>95</v>
      </c>
      <c r="E25" s="219"/>
      <c r="F25" s="219"/>
      <c r="G25" s="113">
        <v>44479</v>
      </c>
      <c r="H25" s="67"/>
      <c r="I25" s="68">
        <f>J25/H22</f>
        <v>1.2200000000000002</v>
      </c>
      <c r="J25" s="71">
        <f>Лист1!J70</f>
        <v>1.2200000000000002</v>
      </c>
    </row>
    <row r="26" spans="3:10" ht="12.75">
      <c r="C26" s="67">
        <v>4</v>
      </c>
      <c r="D26" s="219" t="s">
        <v>100</v>
      </c>
      <c r="E26" s="219"/>
      <c r="F26" s="219"/>
      <c r="G26" s="67">
        <v>100</v>
      </c>
      <c r="H26" s="67"/>
      <c r="I26" s="68">
        <f>J26/H22</f>
        <v>14</v>
      </c>
      <c r="J26" s="71">
        <f>Лист1!K70</f>
        <v>14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97</v>
      </c>
      <c r="E29" s="219"/>
      <c r="F29" s="219"/>
      <c r="G29" s="67" t="s">
        <v>98</v>
      </c>
      <c r="H29" s="67"/>
      <c r="I29" s="68">
        <f>J29/H28</f>
        <v>11.764999999999999</v>
      </c>
      <c r="J29" s="71">
        <f>Лист1!M70</f>
        <v>11.764999999999999</v>
      </c>
    </row>
    <row r="30" spans="3:10" ht="12.75">
      <c r="C30" s="67">
        <v>2</v>
      </c>
      <c r="D30" s="219" t="s">
        <v>91</v>
      </c>
      <c r="E30" s="219"/>
      <c r="F30" s="219"/>
      <c r="G30" s="67" t="s">
        <v>87</v>
      </c>
      <c r="H30" s="67"/>
      <c r="I30" s="68">
        <f>J30/H28</f>
        <v>6.5</v>
      </c>
      <c r="J30" s="71">
        <f>Лист1!N70</f>
        <v>6.5</v>
      </c>
    </row>
    <row r="31" spans="3:10" ht="12.75">
      <c r="C31" s="67">
        <v>3</v>
      </c>
      <c r="D31" s="219" t="s">
        <v>89</v>
      </c>
      <c r="E31" s="219"/>
      <c r="F31" s="219"/>
      <c r="G31" s="67">
        <v>60</v>
      </c>
      <c r="H31" s="67"/>
      <c r="I31" s="68">
        <f>J31/H28</f>
        <v>3.36</v>
      </c>
      <c r="J31" s="71">
        <f>Лист1!O70</f>
        <v>3.36</v>
      </c>
    </row>
    <row r="32" spans="3:10" ht="12.75">
      <c r="C32" s="67">
        <v>4</v>
      </c>
      <c r="D32" s="219" t="s">
        <v>103</v>
      </c>
      <c r="E32" s="219"/>
      <c r="F32" s="219"/>
      <c r="G32" s="67">
        <v>20</v>
      </c>
      <c r="H32" s="67"/>
      <c r="I32" s="68">
        <f>J32/H28</f>
        <v>2.6</v>
      </c>
      <c r="J32" s="71">
        <f>Лист1!P70</f>
        <v>2.6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80.877</v>
      </c>
      <c r="J43" s="72">
        <f>SUM(J23:J42)</f>
        <v>80.877</v>
      </c>
    </row>
    <row r="46" spans="4:10" ht="15">
      <c r="D46" s="69" t="s">
        <v>50</v>
      </c>
      <c r="E46" s="88">
        <f>J43</f>
        <v>80.877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2021-03-15T08:05:00Z</cp:lastPrinted>
  <dcterms:created xsi:type="dcterms:W3CDTF">2009-01-12T10:11:41Z</dcterms:created>
  <dcterms:modified xsi:type="dcterms:W3CDTF">2021-05-06T16:17:04Z</dcterms:modified>
  <cp:category/>
  <cp:version/>
  <cp:contentType/>
  <cp:contentStatus/>
</cp:coreProperties>
</file>