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3"/>
  </bookViews>
  <sheets>
    <sheet name="7-8 Дев" sheetId="1" r:id="rId1"/>
    <sheet name="9-11 Дев" sheetId="2" r:id="rId2"/>
    <sheet name="7-8 Юн" sheetId="3" r:id="rId3"/>
    <sheet name="9-11 Юн" sheetId="4" r:id="rId4"/>
  </sheets>
  <definedNames>
    <definedName name="_xlnm._FilterDatabase" localSheetId="0" hidden="1">'7-8 Дев'!$A$21:$N$21</definedName>
    <definedName name="_xlnm._FilterDatabase" localSheetId="2" hidden="1">'7-8 Юн'!$A$21:$N$21</definedName>
    <definedName name="_xlnm._FilterDatabase" localSheetId="1" hidden="1">'9-11 Дев'!$A$21:$N$21</definedName>
    <definedName name="_xlnm._FilterDatabase" localSheetId="3" hidden="1">'9-11 Юн'!$A$21:$N$21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<sst xmlns="http://schemas.openxmlformats.org/spreadsheetml/2006/main" count="286" uniqueCount="105">
  <si>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</si>
  <si>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</si>
  <si>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</si>
  <si>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</si>
  <si>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</si>
  <si>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</si>
  <si>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</si>
  <si>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</si>
  <si>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</si>
  <si>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</si>
  <si>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</si>
  <si>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</si>
  <si>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</si>
  <si>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</si>
  <si>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</si>
  <si>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</si>
  <si>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</si>
  <si>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  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</si>
  <si>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</si>
  <si>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</si>
  <si>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</si>
  <si>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</si>
  <si>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>1.</t>
  </si>
  <si>
    <t xml:space="preserve">Место проведения:  Республика Марий Эл </t>
  </si>
  <si>
    <t>Общая сумма баллов</t>
  </si>
  <si>
    <t>max</t>
  </si>
  <si>
    <t>Председатель жюри:</t>
  </si>
  <si>
    <t>2.</t>
  </si>
  <si>
    <t>3.</t>
  </si>
  <si>
    <t>класс</t>
  </si>
  <si>
    <t>Анастасия</t>
  </si>
  <si>
    <t>МБОУ Емешевская СОШ</t>
  </si>
  <si>
    <t>МБОУ "Кузнецовская СОШ"</t>
  </si>
  <si>
    <t>работы жюри по итогам проведения муниципального  этапа Всероссийской олимпиады школьников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</si>
  <si>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муниципального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</si>
  <si>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Утверждение рейтинга муниципального  этапа Всероссийской олимпиады школьников по 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</si>
  <si>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муниципального 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</si>
  <si>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муницпального  этапа Всероссийской олимпиады школьников по</t>
    </r>
  </si>
  <si>
    <t>кол-во баллов</t>
  </si>
  <si>
    <t>Пузырева</t>
  </si>
  <si>
    <t>Олеся</t>
  </si>
  <si>
    <t>МБОУ Пайгусовская СОШ</t>
  </si>
  <si>
    <t>участник</t>
  </si>
  <si>
    <t>Федоткин Ю.А.</t>
  </si>
  <si>
    <t>Миктяков В.Ф.</t>
  </si>
  <si>
    <t>Котлов С.Г.</t>
  </si>
  <si>
    <t>Пермяков В.И.</t>
  </si>
  <si>
    <t>физическая культура</t>
  </si>
  <si>
    <t>физич куль</t>
  </si>
  <si>
    <t>Микряков В.Ф.</t>
  </si>
  <si>
    <t>Рыбаков</t>
  </si>
  <si>
    <t>Диана</t>
  </si>
  <si>
    <t>МБОУ "Усолинская СОШ"</t>
  </si>
  <si>
    <t>Токтарев С.М.</t>
  </si>
  <si>
    <t>Тимофеева</t>
  </si>
  <si>
    <t>Марина</t>
  </si>
  <si>
    <t>МБОУ "Пайгусовская СОШ"</t>
  </si>
  <si>
    <t>Морозов Н.В.</t>
  </si>
  <si>
    <t>Люнькина</t>
  </si>
  <si>
    <t>Наталья</t>
  </si>
  <si>
    <t>МБОУ "Микряковская СОШ"</t>
  </si>
  <si>
    <t>Яшмолкин М.В.</t>
  </si>
  <si>
    <t>Ямбатрова</t>
  </si>
  <si>
    <t>Мария</t>
  </si>
  <si>
    <t>Карпушкин К.В.</t>
  </si>
  <si>
    <t>Крылова</t>
  </si>
  <si>
    <t>победитель</t>
  </si>
  <si>
    <t>призер</t>
  </si>
  <si>
    <t>Арисова</t>
  </si>
  <si>
    <t>Сарамбаева</t>
  </si>
  <si>
    <t>Дария</t>
  </si>
  <si>
    <t xml:space="preserve">Микушкина </t>
  </si>
  <si>
    <t>Наталия</t>
  </si>
  <si>
    <t>МБОК "Микряковская СОШ"</t>
  </si>
  <si>
    <t>Добросмыслова</t>
  </si>
  <si>
    <t>Павлова</t>
  </si>
  <si>
    <t>Елена</t>
  </si>
  <si>
    <t>Рожков</t>
  </si>
  <si>
    <t>Константин</t>
  </si>
  <si>
    <t xml:space="preserve">Альмянов </t>
  </si>
  <si>
    <t>Ренат</t>
  </si>
  <si>
    <t>Семьянов</t>
  </si>
  <si>
    <t>Даниил</t>
  </si>
  <si>
    <t>Избанов</t>
  </si>
  <si>
    <t>Алексей</t>
  </si>
  <si>
    <t>МБОУ "Красноволжская СОШ"</t>
  </si>
  <si>
    <t>Федоров В.Ф.</t>
  </si>
  <si>
    <t>Мизгирев</t>
  </si>
  <si>
    <t>Андрей</t>
  </si>
  <si>
    <t>Смирнов А.А.</t>
  </si>
  <si>
    <t>Любимов</t>
  </si>
  <si>
    <t>Александр</t>
  </si>
  <si>
    <t>Кириллов</t>
  </si>
  <si>
    <t>Иван</t>
  </si>
  <si>
    <t>Токтарев С.М</t>
  </si>
  <si>
    <t>Крстин</t>
  </si>
  <si>
    <t>Токтарев с.М.</t>
  </si>
  <si>
    <t>Сибатров</t>
  </si>
  <si>
    <t>Этюев М.И.</t>
  </si>
  <si>
    <t>Мидяков</t>
  </si>
  <si>
    <t>Сергей</t>
  </si>
  <si>
    <t>Самушкин</t>
  </si>
  <si>
    <t>Дмитрий</t>
  </si>
  <si>
    <t>Митин</t>
  </si>
  <si>
    <t>Антон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</si>
</sst>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19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right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Border="1" applyAlignment="1">
      <alignment horizontal="center" wrapText="1"/>
      <protection/>
    </xf>
    <xf numFmtId="0" fontId="2" fillId="0" borderId="26" xfId="87" applyBorder="1" applyAlignment="1">
      <alignment horizont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 wrapText="1"/>
      <protection/>
    </xf>
    <xf numFmtId="0" fontId="2" fillId="0" borderId="26" xfId="87" applyFill="1" applyBorder="1" applyAlignment="1">
      <alignment horizontal="center" vertic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7" xfId="87" applyBorder="1" applyAlignment="1">
      <alignment horizontal="center" vertical="center" wrapText="1"/>
      <protection/>
    </xf>
    <xf numFmtId="0" fontId="2" fillId="0" borderId="26" xfId="87" applyBorder="1" applyAlignment="1">
      <alignment horizontal="center" vertical="center" wrapText="1"/>
      <protection/>
    </xf>
    <xf numFmtId="0" fontId="26" fillId="0" borderId="0" xfId="87" applyFont="1" applyAlignment="1">
      <alignment/>
      <protection/>
    </xf>
    <xf numFmtId="179" fontId="26" fillId="0" borderId="19" xfId="87" applyNumberFormat="1" applyFont="1" applyFill="1" applyBorder="1" applyAlignment="1">
      <alignment horizontal="center"/>
      <protection/>
    </xf>
    <xf numFmtId="183" fontId="26" fillId="0" borderId="19" xfId="87" applyNumberFormat="1" applyFont="1" applyFill="1" applyBorder="1" applyAlignment="1">
      <alignment horizontal="center"/>
      <protection/>
    </xf>
    <xf numFmtId="0" fontId="5" fillId="0" borderId="28" xfId="87" applyFont="1" applyBorder="1" applyAlignment="1">
      <alignment horizontal="center" vertical="top" wrapText="1"/>
      <protection/>
    </xf>
    <xf numFmtId="0" fontId="5" fillId="0" borderId="19" xfId="87" applyFont="1" applyFill="1" applyBorder="1" applyAlignment="1">
      <alignment horizontal="center" vertical="top" wrapText="1"/>
      <protection/>
    </xf>
    <xf numFmtId="0" fontId="5" fillId="0" borderId="19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5" borderId="29" xfId="87" applyFill="1" applyBorder="1" applyAlignment="1">
      <alignment horizontal="center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0" fontId="27" fillId="56" borderId="30" xfId="87" applyFont="1" applyFill="1" applyBorder="1" applyAlignment="1">
      <alignment horizontal="center" vertical="center" wrapText="1"/>
      <protection/>
    </xf>
    <xf numFmtId="0" fontId="26" fillId="0" borderId="0" xfId="87" applyFont="1" applyBorder="1" applyAlignment="1">
      <alignment horizontal="center"/>
      <protection/>
    </xf>
    <xf numFmtId="0" fontId="29" fillId="0" borderId="30" xfId="87" applyFont="1" applyBorder="1" applyAlignment="1">
      <alignment horizontal="center" vertical="center" wrapText="1"/>
      <protection/>
    </xf>
    <xf numFmtId="0" fontId="28" fillId="57" borderId="20" xfId="87" applyFont="1" applyFill="1" applyBorder="1" applyAlignment="1">
      <alignment horizontal="center" vertical="top" wrapText="1"/>
      <protection/>
    </xf>
    <xf numFmtId="0" fontId="8" fillId="57" borderId="20" xfId="0" applyFont="1" applyFill="1" applyBorder="1" applyAlignment="1">
      <alignment horizontal="center" vertical="top" wrapText="1"/>
    </xf>
    <xf numFmtId="0" fontId="3" fillId="57" borderId="20" xfId="0" applyFont="1" applyFill="1" applyBorder="1" applyAlignment="1">
      <alignment horizontal="center" vertical="top" wrapText="1"/>
    </xf>
    <xf numFmtId="0" fontId="5" fillId="0" borderId="19" xfId="87" applyNumberFormat="1" applyFont="1" applyBorder="1" applyAlignment="1">
      <alignment horizontal="center"/>
      <protection/>
    </xf>
    <xf numFmtId="0" fontId="3" fillId="57" borderId="22" xfId="87" applyFont="1" applyFill="1" applyBorder="1" applyAlignment="1">
      <alignment horizontal="center" vertical="top" wrapText="1"/>
      <protection/>
    </xf>
    <xf numFmtId="0" fontId="8" fillId="57" borderId="22" xfId="0" applyFont="1" applyFill="1" applyBorder="1" applyAlignment="1">
      <alignment horizontal="left" vertical="top" wrapText="1"/>
    </xf>
    <xf numFmtId="0" fontId="3" fillId="57" borderId="31" xfId="0" applyNumberFormat="1" applyFont="1" applyFill="1" applyBorder="1" applyAlignment="1">
      <alignment horizontal="center" vertical="top" wrapText="1"/>
    </xf>
    <xf numFmtId="49" fontId="3" fillId="57" borderId="21" xfId="0" applyNumberFormat="1" applyFont="1" applyFill="1" applyBorder="1" applyAlignment="1">
      <alignment horizontal="center" vertical="top" wrapText="1"/>
    </xf>
    <xf numFmtId="174" fontId="3" fillId="57" borderId="22" xfId="87" applyNumberFormat="1" applyFont="1" applyFill="1" applyBorder="1" applyAlignment="1">
      <alignment horizontal="center" vertical="top" wrapText="1"/>
      <protection/>
    </xf>
    <xf numFmtId="0" fontId="3" fillId="57" borderId="22" xfId="0" applyFont="1" applyFill="1" applyBorder="1" applyAlignment="1">
      <alignment horizontal="left" vertical="top" wrapText="1"/>
    </xf>
    <xf numFmtId="0" fontId="9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vertical="center"/>
    </xf>
    <xf numFmtId="0" fontId="5" fillId="0" borderId="0" xfId="87" applyFont="1" applyBorder="1" applyAlignment="1">
      <alignment/>
      <protection/>
    </xf>
    <xf numFmtId="0" fontId="31" fillId="0" borderId="0" xfId="87" applyFont="1" applyBorder="1" applyAlignment="1">
      <alignment/>
      <protection/>
    </xf>
    <xf numFmtId="0" fontId="3" fillId="57" borderId="22" xfId="0" applyFont="1" applyFill="1" applyBorder="1" applyAlignment="1">
      <alignment horizontal="left" vertical="top"/>
    </xf>
    <xf numFmtId="0" fontId="8" fillId="57" borderId="22" xfId="0" applyFont="1" applyFill="1" applyBorder="1" applyAlignment="1">
      <alignment horizontal="left" vertical="top"/>
    </xf>
    <xf numFmtId="0" fontId="3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4" fillId="0" borderId="0" xfId="87" applyFont="1" applyAlignment="1">
      <alignment horizontal="center"/>
      <protection/>
    </xf>
    <xf numFmtId="0" fontId="26" fillId="0" borderId="0" xfId="87" applyFont="1" applyFill="1" applyAlignment="1">
      <alignment horizontal="center"/>
      <protection/>
    </xf>
    <xf numFmtId="0" fontId="26" fillId="0" borderId="0" xfId="87" applyFont="1" applyAlignment="1">
      <alignment horizontal="left"/>
      <protection/>
    </xf>
    <xf numFmtId="0" fontId="5" fillId="0" borderId="0" xfId="87" applyFont="1" applyAlignment="1">
      <alignment horizontal="left" vertical="top" wrapText="1"/>
      <protection/>
    </xf>
    <xf numFmtId="0" fontId="2" fillId="55" borderId="28" xfId="87" applyFill="1" applyBorder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19" xfId="87" applyFont="1" applyFill="1" applyBorder="1" applyAlignment="1">
      <alignment horizontal="left" vertical="center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30" xfId="87" applyFont="1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  <xf numFmtId="0" fontId="3" fillId="57" borderId="22" xfId="87" applyFont="1" applyFill="1" applyBorder="1" applyAlignment="1">
      <alignment horizontal="center" vertical="top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2">
      <selection activeCell="G37" sqref="G37:H37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47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34</v>
      </c>
      <c r="B11" s="81"/>
      <c r="C11" s="81"/>
      <c r="D11" s="81"/>
      <c r="E11" s="81"/>
      <c r="F11" s="81"/>
      <c r="G11" s="81"/>
      <c r="H11" s="52" t="s">
        <v>48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/>
      <c r="B12" s="81"/>
      <c r="C12" s="81"/>
      <c r="D12" s="81"/>
      <c r="E12" s="81"/>
      <c r="F12" s="81"/>
      <c r="G12" s="81"/>
      <c r="H12" s="50" t="str">
        <f>H11</f>
        <v>физич куль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36</v>
      </c>
      <c r="B15" s="81"/>
      <c r="C15" s="81"/>
      <c r="D15" s="81"/>
      <c r="E15" s="81"/>
      <c r="F15" s="81"/>
      <c r="G15" s="81"/>
      <c r="H15" s="51" t="str">
        <f>H11</f>
        <v>физич куль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37</v>
      </c>
      <c r="B16" s="81"/>
      <c r="C16" s="81"/>
      <c r="D16" s="81"/>
      <c r="E16" s="81"/>
      <c r="F16" s="81"/>
      <c r="G16" s="81"/>
      <c r="H16" s="50" t="str">
        <f>H15</f>
        <v>физич куль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100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29</v>
      </c>
      <c r="F21" s="36" t="s">
        <v>14</v>
      </c>
      <c r="G21" s="35" t="s">
        <v>15</v>
      </c>
      <c r="H21" s="59" t="s">
        <v>38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71" t="s">
        <v>39</v>
      </c>
      <c r="D22" s="71" t="s">
        <v>40</v>
      </c>
      <c r="E22" s="68">
        <v>8</v>
      </c>
      <c r="F22" s="70" t="s">
        <v>32</v>
      </c>
      <c r="G22" s="74" t="s">
        <v>49</v>
      </c>
      <c r="H22" s="61">
        <v>78.55</v>
      </c>
      <c r="I22" s="61"/>
      <c r="J22" s="60"/>
      <c r="K22" s="65">
        <f aca="true" t="shared" si="0" ref="K22:K32">IF(C22="","",SUM(H22:J22))</f>
        <v>78.55</v>
      </c>
      <c r="L22" s="66"/>
      <c r="M22" s="67">
        <f aca="true" t="shared" si="1" ref="M22:M32">IF(C22="","",K22/J$20)</f>
        <v>0.7855</v>
      </c>
      <c r="N22" s="89" t="s">
        <v>66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64" t="s">
        <v>50</v>
      </c>
      <c r="D23" s="64" t="s">
        <v>51</v>
      </c>
      <c r="E23" s="64">
        <v>8</v>
      </c>
      <c r="F23" s="69" t="s">
        <v>52</v>
      </c>
      <c r="G23" s="75" t="s">
        <v>53</v>
      </c>
      <c r="H23" s="60">
        <v>75.23</v>
      </c>
      <c r="I23" s="60"/>
      <c r="J23" s="60"/>
      <c r="K23" s="65">
        <f t="shared" si="0"/>
        <v>75.23</v>
      </c>
      <c r="L23" s="66"/>
      <c r="M23" s="67">
        <f t="shared" si="1"/>
        <v>0.7523000000000001</v>
      </c>
      <c r="N23" s="63" t="s">
        <v>67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71" t="s">
        <v>54</v>
      </c>
      <c r="D24" s="71" t="s">
        <v>55</v>
      </c>
      <c r="E24" s="68">
        <v>7</v>
      </c>
      <c r="F24" s="70" t="s">
        <v>56</v>
      </c>
      <c r="G24" s="74" t="s">
        <v>57</v>
      </c>
      <c r="H24" s="61">
        <v>74.89</v>
      </c>
      <c r="I24" s="61"/>
      <c r="J24" s="60"/>
      <c r="K24" s="65">
        <f t="shared" si="0"/>
        <v>74.89</v>
      </c>
      <c r="L24" s="66"/>
      <c r="M24" s="67">
        <f t="shared" si="1"/>
        <v>0.7489</v>
      </c>
      <c r="N24" s="63" t="s">
        <v>42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8" t="s">
        <v>58</v>
      </c>
      <c r="D25" s="68" t="s">
        <v>59</v>
      </c>
      <c r="E25" s="68">
        <v>8</v>
      </c>
      <c r="F25" s="70" t="s">
        <v>60</v>
      </c>
      <c r="G25" s="74" t="s">
        <v>61</v>
      </c>
      <c r="H25" s="61">
        <v>74.78</v>
      </c>
      <c r="I25" s="61"/>
      <c r="J25" s="60"/>
      <c r="K25" s="65">
        <f t="shared" si="0"/>
        <v>74.78</v>
      </c>
      <c r="L25" s="66"/>
      <c r="M25" s="67">
        <f t="shared" si="1"/>
        <v>0.7478</v>
      </c>
      <c r="N25" s="63" t="s">
        <v>42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62</v>
      </c>
      <c r="D26" s="64" t="s">
        <v>63</v>
      </c>
      <c r="E26" s="64">
        <v>7</v>
      </c>
      <c r="F26" s="69" t="s">
        <v>52</v>
      </c>
      <c r="G26" s="75" t="s">
        <v>64</v>
      </c>
      <c r="H26" s="61">
        <v>73.97</v>
      </c>
      <c r="I26" s="61"/>
      <c r="J26" s="60"/>
      <c r="K26" s="65">
        <f t="shared" si="0"/>
        <v>73.97</v>
      </c>
      <c r="L26" s="66"/>
      <c r="M26" s="67">
        <f t="shared" si="1"/>
        <v>0.7397</v>
      </c>
      <c r="N26" s="63" t="s">
        <v>42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8" t="s">
        <v>65</v>
      </c>
      <c r="D27" s="68" t="s">
        <v>51</v>
      </c>
      <c r="E27" s="68">
        <v>8</v>
      </c>
      <c r="F27" s="70" t="s">
        <v>60</v>
      </c>
      <c r="G27" s="74" t="s">
        <v>61</v>
      </c>
      <c r="H27" s="61">
        <v>72.61</v>
      </c>
      <c r="I27" s="61"/>
      <c r="J27" s="60"/>
      <c r="K27" s="65">
        <f t="shared" si="0"/>
        <v>72.61</v>
      </c>
      <c r="L27" s="66"/>
      <c r="M27" s="67">
        <f t="shared" si="1"/>
        <v>0.7261</v>
      </c>
      <c r="N27" s="63" t="s">
        <v>42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4"/>
      <c r="D28" s="64"/>
      <c r="E28" s="64"/>
      <c r="F28" s="69"/>
      <c r="G28" s="75"/>
      <c r="H28" s="60"/>
      <c r="I28" s="60"/>
      <c r="J28" s="60"/>
      <c r="K28" s="65">
        <f t="shared" si="0"/>
      </c>
      <c r="L28" s="66"/>
      <c r="M28" s="67">
        <f t="shared" si="1"/>
      </c>
      <c r="N28" s="63"/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 t="shared" si="0"/>
      </c>
      <c r="L29" s="66"/>
      <c r="M29" s="67">
        <f t="shared" si="1"/>
      </c>
      <c r="N29" s="63"/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 t="shared" si="0"/>
      </c>
      <c r="L30" s="66"/>
      <c r="M30" s="67">
        <f t="shared" si="1"/>
      </c>
      <c r="N30" s="63"/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 t="shared" si="0"/>
      </c>
      <c r="L31" s="66"/>
      <c r="M31" s="67">
        <f t="shared" si="1"/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 t="shared" si="0"/>
      </c>
      <c r="L32" s="66"/>
      <c r="M32" s="67">
        <f t="shared" si="1"/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43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44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45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 t="s">
        <v>28</v>
      </c>
      <c r="G37" s="84" t="s">
        <v>94</v>
      </c>
      <c r="H37" s="84"/>
      <c r="I37" s="5"/>
      <c r="J37" s="5"/>
      <c r="K37" s="5"/>
      <c r="L37" s="5"/>
      <c r="M37" s="5"/>
    </row>
    <row r="38" spans="5:13" ht="18.75">
      <c r="E38" s="6"/>
      <c r="F38" s="72">
        <v>4</v>
      </c>
      <c r="G38" s="72" t="s">
        <v>46</v>
      </c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K22:K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3">
      <selection activeCell="G37" sqref="G37:H37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47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34</v>
      </c>
      <c r="B11" s="81"/>
      <c r="C11" s="81"/>
      <c r="D11" s="81"/>
      <c r="E11" s="81"/>
      <c r="F11" s="81"/>
      <c r="G11" s="81"/>
      <c r="H11" s="52" t="s">
        <v>48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35</v>
      </c>
      <c r="B12" s="81"/>
      <c r="C12" s="81"/>
      <c r="D12" s="81"/>
      <c r="E12" s="81"/>
      <c r="F12" s="81"/>
      <c r="G12" s="81"/>
      <c r="H12" s="50" t="str">
        <f>H11</f>
        <v>физич куль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36</v>
      </c>
      <c r="B15" s="81"/>
      <c r="C15" s="81"/>
      <c r="D15" s="81"/>
      <c r="E15" s="81"/>
      <c r="F15" s="81"/>
      <c r="G15" s="81"/>
      <c r="H15" s="51" t="str">
        <f>H11</f>
        <v>физич куль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37</v>
      </c>
      <c r="B16" s="81"/>
      <c r="C16" s="81"/>
      <c r="D16" s="81"/>
      <c r="E16" s="81"/>
      <c r="F16" s="81"/>
      <c r="G16" s="81"/>
      <c r="H16" s="50" t="str">
        <f>H15</f>
        <v>физич куль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100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29</v>
      </c>
      <c r="F21" s="36" t="s">
        <v>14</v>
      </c>
      <c r="G21" s="35" t="s">
        <v>15</v>
      </c>
      <c r="H21" s="59" t="s">
        <v>38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71" t="s">
        <v>68</v>
      </c>
      <c r="D22" s="71" t="s">
        <v>30</v>
      </c>
      <c r="E22" s="68">
        <v>11</v>
      </c>
      <c r="F22" s="70" t="s">
        <v>32</v>
      </c>
      <c r="G22" s="74" t="s">
        <v>49</v>
      </c>
      <c r="H22" s="61">
        <v>83.71</v>
      </c>
      <c r="I22" s="61"/>
      <c r="J22" s="60"/>
      <c r="K22" s="65">
        <f aca="true" t="shared" si="0" ref="K22:K32">IF(C22="","",SUM(H22:J22))</f>
        <v>83.71</v>
      </c>
      <c r="L22" s="66"/>
      <c r="M22" s="67">
        <f aca="true" t="shared" si="1" ref="M22:M32">IF(C22="","",K22/J$20)</f>
        <v>0.8371</v>
      </c>
      <c r="N22" s="89" t="s">
        <v>66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64" t="s">
        <v>69</v>
      </c>
      <c r="D23" s="64" t="s">
        <v>70</v>
      </c>
      <c r="E23" s="64">
        <v>9</v>
      </c>
      <c r="F23" s="69" t="s">
        <v>32</v>
      </c>
      <c r="G23" s="75" t="s">
        <v>49</v>
      </c>
      <c r="H23" s="60">
        <v>79.56</v>
      </c>
      <c r="I23" s="60"/>
      <c r="J23" s="60"/>
      <c r="K23" s="65">
        <f t="shared" si="0"/>
        <v>79.56</v>
      </c>
      <c r="L23" s="66"/>
      <c r="M23" s="67">
        <f t="shared" si="1"/>
        <v>0.7956</v>
      </c>
      <c r="N23" s="63" t="s">
        <v>67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71" t="s">
        <v>71</v>
      </c>
      <c r="D24" s="71" t="s">
        <v>72</v>
      </c>
      <c r="E24" s="68">
        <v>10</v>
      </c>
      <c r="F24" s="70" t="s">
        <v>73</v>
      </c>
      <c r="G24" s="74" t="s">
        <v>61</v>
      </c>
      <c r="H24" s="61">
        <v>76.68</v>
      </c>
      <c r="I24" s="61"/>
      <c r="J24" s="60"/>
      <c r="K24" s="65">
        <f t="shared" si="0"/>
        <v>76.68</v>
      </c>
      <c r="L24" s="66"/>
      <c r="M24" s="67">
        <f t="shared" si="1"/>
        <v>0.7668</v>
      </c>
      <c r="N24" s="63" t="s">
        <v>42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74" t="s">
        <v>74</v>
      </c>
      <c r="D25" s="68" t="s">
        <v>55</v>
      </c>
      <c r="E25" s="68">
        <v>10</v>
      </c>
      <c r="F25" s="70" t="s">
        <v>41</v>
      </c>
      <c r="G25" s="74" t="s">
        <v>57</v>
      </c>
      <c r="H25" s="61">
        <v>42.61</v>
      </c>
      <c r="I25" s="61"/>
      <c r="J25" s="60"/>
      <c r="K25" s="65">
        <f t="shared" si="0"/>
        <v>42.61</v>
      </c>
      <c r="L25" s="66"/>
      <c r="M25" s="67">
        <f t="shared" si="1"/>
        <v>0.4261</v>
      </c>
      <c r="N25" s="63" t="s">
        <v>42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75</v>
      </c>
      <c r="D26" s="64" t="s">
        <v>76</v>
      </c>
      <c r="E26" s="64">
        <v>11</v>
      </c>
      <c r="F26" s="69" t="s">
        <v>60</v>
      </c>
      <c r="G26" s="75" t="s">
        <v>61</v>
      </c>
      <c r="H26" s="61">
        <v>72.24</v>
      </c>
      <c r="I26" s="61"/>
      <c r="J26" s="60"/>
      <c r="K26" s="65">
        <f t="shared" si="0"/>
        <v>72.24</v>
      </c>
      <c r="L26" s="66"/>
      <c r="M26" s="67">
        <f t="shared" si="1"/>
        <v>0.7223999999999999</v>
      </c>
      <c r="N26" s="63" t="s">
        <v>42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8"/>
      <c r="D27" s="68"/>
      <c r="E27" s="68"/>
      <c r="F27" s="70"/>
      <c r="G27" s="74"/>
      <c r="H27" s="61"/>
      <c r="I27" s="61"/>
      <c r="J27" s="60"/>
      <c r="K27" s="65">
        <f t="shared" si="0"/>
      </c>
      <c r="L27" s="66"/>
      <c r="M27" s="67">
        <f t="shared" si="1"/>
      </c>
      <c r="N27" s="63"/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4"/>
      <c r="D28" s="64"/>
      <c r="E28" s="64"/>
      <c r="F28" s="69"/>
      <c r="G28" s="75"/>
      <c r="H28" s="60"/>
      <c r="I28" s="60"/>
      <c r="J28" s="60"/>
      <c r="K28" s="65">
        <f t="shared" si="0"/>
      </c>
      <c r="L28" s="66"/>
      <c r="M28" s="67">
        <f t="shared" si="1"/>
      </c>
      <c r="N28" s="63"/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 t="shared" si="0"/>
      </c>
      <c r="L29" s="66"/>
      <c r="M29" s="67">
        <f t="shared" si="1"/>
      </c>
      <c r="N29" s="63"/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 t="shared" si="0"/>
      </c>
      <c r="L30" s="66"/>
      <c r="M30" s="67">
        <f t="shared" si="1"/>
      </c>
      <c r="N30" s="63"/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 t="shared" si="0"/>
      </c>
      <c r="L31" s="66"/>
      <c r="M31" s="67">
        <f t="shared" si="1"/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 t="shared" si="0"/>
      </c>
      <c r="L32" s="66"/>
      <c r="M32" s="67">
        <f t="shared" si="1"/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43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44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45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 t="s">
        <v>28</v>
      </c>
      <c r="G37" s="84" t="s">
        <v>94</v>
      </c>
      <c r="H37" s="84"/>
      <c r="I37" s="5"/>
      <c r="J37" s="5"/>
      <c r="K37" s="5"/>
      <c r="L37" s="5"/>
      <c r="M37" s="5"/>
    </row>
    <row r="38" spans="5:13" ht="18.75">
      <c r="E38" s="6"/>
      <c r="F38" s="72">
        <v>4</v>
      </c>
      <c r="G38" s="72" t="s">
        <v>46</v>
      </c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K22:K38"/>
    </sortState>
  </autoFilter>
  <mergeCells count="18">
    <mergeCell ref="G35:H35"/>
    <mergeCell ref="G36:H36"/>
    <mergeCell ref="P19:P32"/>
    <mergeCell ref="G37:H37"/>
    <mergeCell ref="Q19:Q32"/>
    <mergeCell ref="H19:K19"/>
    <mergeCell ref="A12:G12"/>
    <mergeCell ref="A14:C14"/>
    <mergeCell ref="A15:G15"/>
    <mergeCell ref="A16:G16"/>
    <mergeCell ref="C18:D18"/>
    <mergeCell ref="S19:S32"/>
    <mergeCell ref="A9:N9"/>
    <mergeCell ref="A10:C10"/>
    <mergeCell ref="A1:M1"/>
    <mergeCell ref="F6:G6"/>
    <mergeCell ref="E8:G8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3">
      <selection activeCell="G37" sqref="G37:H37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47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34</v>
      </c>
      <c r="B11" s="81"/>
      <c r="C11" s="81"/>
      <c r="D11" s="81"/>
      <c r="E11" s="81"/>
      <c r="F11" s="81"/>
      <c r="G11" s="81"/>
      <c r="H11" s="52" t="s">
        <v>48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35</v>
      </c>
      <c r="B12" s="81"/>
      <c r="C12" s="81"/>
      <c r="D12" s="81"/>
      <c r="E12" s="81"/>
      <c r="F12" s="81"/>
      <c r="G12" s="81"/>
      <c r="H12" s="50" t="str">
        <f>H11</f>
        <v>физич куль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36</v>
      </c>
      <c r="B15" s="81"/>
      <c r="C15" s="81"/>
      <c r="D15" s="81"/>
      <c r="E15" s="81"/>
      <c r="F15" s="81"/>
      <c r="G15" s="81"/>
      <c r="H15" s="51" t="str">
        <f>H11</f>
        <v>физич куль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37</v>
      </c>
      <c r="B16" s="81"/>
      <c r="C16" s="81"/>
      <c r="D16" s="81"/>
      <c r="E16" s="81"/>
      <c r="F16" s="81"/>
      <c r="G16" s="81"/>
      <c r="H16" s="50" t="str">
        <f>H15</f>
        <v>физич куль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100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29</v>
      </c>
      <c r="F21" s="36" t="s">
        <v>14</v>
      </c>
      <c r="G21" s="35" t="s">
        <v>15</v>
      </c>
      <c r="H21" s="59" t="s">
        <v>38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71" t="s">
        <v>77</v>
      </c>
      <c r="D22" s="71" t="s">
        <v>78</v>
      </c>
      <c r="E22" s="68">
        <v>8</v>
      </c>
      <c r="F22" s="70" t="s">
        <v>32</v>
      </c>
      <c r="G22" s="74" t="s">
        <v>49</v>
      </c>
      <c r="H22" s="61">
        <v>79.21</v>
      </c>
      <c r="I22" s="61"/>
      <c r="J22" s="60"/>
      <c r="K22" s="65">
        <f aca="true" t="shared" si="0" ref="K22:K32">IF(C22="","",SUM(H22:J22))</f>
        <v>79.21</v>
      </c>
      <c r="L22" s="66"/>
      <c r="M22" s="67">
        <f aca="true" t="shared" si="1" ref="M22:M32">IF(C22="","",K22/J$20)</f>
        <v>0.7920999999999999</v>
      </c>
      <c r="N22" s="89" t="s">
        <v>66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64" t="s">
        <v>79</v>
      </c>
      <c r="D23" s="64" t="s">
        <v>80</v>
      </c>
      <c r="E23" s="64">
        <v>8</v>
      </c>
      <c r="F23" s="69" t="s">
        <v>56</v>
      </c>
      <c r="G23" s="75" t="s">
        <v>57</v>
      </c>
      <c r="H23" s="60">
        <v>76.82</v>
      </c>
      <c r="I23" s="60"/>
      <c r="J23" s="60"/>
      <c r="K23" s="65">
        <f t="shared" si="0"/>
        <v>76.82</v>
      </c>
      <c r="L23" s="66"/>
      <c r="M23" s="67">
        <f t="shared" si="1"/>
        <v>0.7681999999999999</v>
      </c>
      <c r="N23" s="63" t="s">
        <v>67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71" t="s">
        <v>81</v>
      </c>
      <c r="D24" s="71" t="s">
        <v>82</v>
      </c>
      <c r="E24" s="68">
        <v>7</v>
      </c>
      <c r="F24" s="70" t="s">
        <v>60</v>
      </c>
      <c r="G24" s="74" t="s">
        <v>61</v>
      </c>
      <c r="H24" s="61">
        <v>65.78</v>
      </c>
      <c r="I24" s="61"/>
      <c r="J24" s="60"/>
      <c r="K24" s="65">
        <f t="shared" si="0"/>
        <v>65.78</v>
      </c>
      <c r="L24" s="66"/>
      <c r="M24" s="67">
        <f t="shared" si="1"/>
        <v>0.6578</v>
      </c>
      <c r="N24" s="63" t="s">
        <v>42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8" t="s">
        <v>83</v>
      </c>
      <c r="D25" s="68" t="s">
        <v>84</v>
      </c>
      <c r="E25" s="68">
        <v>7</v>
      </c>
      <c r="F25" s="70" t="s">
        <v>85</v>
      </c>
      <c r="G25" s="74" t="s">
        <v>86</v>
      </c>
      <c r="H25" s="61">
        <v>56.1</v>
      </c>
      <c r="I25" s="61"/>
      <c r="J25" s="60"/>
      <c r="K25" s="65">
        <f t="shared" si="0"/>
        <v>56.1</v>
      </c>
      <c r="L25" s="66"/>
      <c r="M25" s="67">
        <f t="shared" si="1"/>
        <v>0.561</v>
      </c>
      <c r="N25" s="63" t="s">
        <v>42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87</v>
      </c>
      <c r="D26" s="64" t="s">
        <v>88</v>
      </c>
      <c r="E26" s="64">
        <v>8</v>
      </c>
      <c r="F26" s="70" t="s">
        <v>85</v>
      </c>
      <c r="G26" s="75" t="s">
        <v>89</v>
      </c>
      <c r="H26" s="61">
        <v>49.47</v>
      </c>
      <c r="I26" s="61"/>
      <c r="J26" s="60"/>
      <c r="K26" s="65">
        <f t="shared" si="0"/>
        <v>49.47</v>
      </c>
      <c r="L26" s="66"/>
      <c r="M26" s="67">
        <f t="shared" si="1"/>
        <v>0.4947</v>
      </c>
      <c r="N26" s="63" t="s">
        <v>42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8" t="s">
        <v>90</v>
      </c>
      <c r="D27" s="68" t="s">
        <v>91</v>
      </c>
      <c r="E27" s="68">
        <v>8</v>
      </c>
      <c r="F27" s="70" t="s">
        <v>52</v>
      </c>
      <c r="G27" s="74" t="s">
        <v>53</v>
      </c>
      <c r="H27" s="61">
        <v>47.11</v>
      </c>
      <c r="I27" s="61"/>
      <c r="J27" s="60"/>
      <c r="K27" s="65">
        <f t="shared" si="0"/>
        <v>47.11</v>
      </c>
      <c r="L27" s="66"/>
      <c r="M27" s="67">
        <f t="shared" si="1"/>
        <v>0.4711</v>
      </c>
      <c r="N27" s="63" t="s">
        <v>42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4" t="s">
        <v>92</v>
      </c>
      <c r="D28" s="64" t="s">
        <v>93</v>
      </c>
      <c r="E28" s="64">
        <v>7</v>
      </c>
      <c r="F28" s="69" t="s">
        <v>85</v>
      </c>
      <c r="G28" s="75" t="s">
        <v>89</v>
      </c>
      <c r="H28" s="60">
        <v>42.57</v>
      </c>
      <c r="I28" s="60"/>
      <c r="J28" s="60"/>
      <c r="K28" s="65">
        <f t="shared" si="0"/>
        <v>42.57</v>
      </c>
      <c r="L28" s="66"/>
      <c r="M28" s="67">
        <f t="shared" si="1"/>
        <v>0.4257</v>
      </c>
      <c r="N28" s="63" t="s">
        <v>42</v>
      </c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 t="shared" si="0"/>
      </c>
      <c r="L29" s="66"/>
      <c r="M29" s="67">
        <f t="shared" si="1"/>
      </c>
      <c r="N29" s="63"/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 t="shared" si="0"/>
      </c>
      <c r="L30" s="66"/>
      <c r="M30" s="67">
        <f t="shared" si="1"/>
      </c>
      <c r="N30" s="63"/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 t="shared" si="0"/>
      </c>
      <c r="L31" s="66"/>
      <c r="M31" s="67">
        <f t="shared" si="1"/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 t="shared" si="0"/>
      </c>
      <c r="L32" s="66"/>
      <c r="M32" s="67">
        <f t="shared" si="1"/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43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44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45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 t="s">
        <v>28</v>
      </c>
      <c r="G37" s="84" t="s">
        <v>94</v>
      </c>
      <c r="H37" s="84"/>
      <c r="I37" s="5"/>
      <c r="J37" s="5"/>
      <c r="K37" s="5"/>
      <c r="L37" s="5"/>
      <c r="M37" s="5"/>
    </row>
    <row r="38" spans="5:13" ht="18.75">
      <c r="E38" s="6"/>
      <c r="F38" s="72">
        <v>4</v>
      </c>
      <c r="G38" s="72" t="s">
        <v>46</v>
      </c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K22:K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60" zoomScaleNormal="60" zoomScalePageLayoutView="0" workbookViewId="0" topLeftCell="A13">
      <selection activeCell="O38" sqref="O38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47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34</v>
      </c>
      <c r="B11" s="81"/>
      <c r="C11" s="81"/>
      <c r="D11" s="81"/>
      <c r="E11" s="81"/>
      <c r="F11" s="81"/>
      <c r="G11" s="81"/>
      <c r="H11" s="52" t="s">
        <v>48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35</v>
      </c>
      <c r="B12" s="81"/>
      <c r="C12" s="81"/>
      <c r="D12" s="81"/>
      <c r="E12" s="81"/>
      <c r="F12" s="81"/>
      <c r="G12" s="81"/>
      <c r="H12" s="50" t="str">
        <f>H11</f>
        <v>физич куль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36</v>
      </c>
      <c r="B15" s="81"/>
      <c r="C15" s="81"/>
      <c r="D15" s="81"/>
      <c r="E15" s="81"/>
      <c r="F15" s="81"/>
      <c r="G15" s="81"/>
      <c r="H15" s="51" t="str">
        <f>H11</f>
        <v>физич куль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37</v>
      </c>
      <c r="B16" s="81"/>
      <c r="C16" s="81"/>
      <c r="D16" s="81"/>
      <c r="E16" s="81"/>
      <c r="F16" s="81"/>
      <c r="G16" s="81"/>
      <c r="H16" s="50" t="str">
        <f>H15</f>
        <v>физич куль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100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29</v>
      </c>
      <c r="F21" s="36" t="s">
        <v>14</v>
      </c>
      <c r="G21" s="35" t="s">
        <v>15</v>
      </c>
      <c r="H21" s="59" t="s">
        <v>38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71" t="s">
        <v>95</v>
      </c>
      <c r="D22" s="71" t="s">
        <v>93</v>
      </c>
      <c r="E22" s="68">
        <v>10</v>
      </c>
      <c r="F22" s="70" t="s">
        <v>52</v>
      </c>
      <c r="G22" s="74" t="s">
        <v>96</v>
      </c>
      <c r="H22" s="61">
        <v>85.04</v>
      </c>
      <c r="I22" s="61"/>
      <c r="J22" s="60"/>
      <c r="K22" s="65">
        <f aca="true" t="shared" si="0" ref="K22:K32">IF(C22="","",SUM(H22:J22))</f>
        <v>85.04</v>
      </c>
      <c r="L22" s="66"/>
      <c r="M22" s="67">
        <f aca="true" t="shared" si="1" ref="M22:M32">IF(C22="","",K22/J$20)</f>
        <v>0.8504</v>
      </c>
      <c r="N22" s="89" t="s">
        <v>66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64" t="s">
        <v>97</v>
      </c>
      <c r="D23" s="64" t="s">
        <v>88</v>
      </c>
      <c r="E23" s="64">
        <v>11</v>
      </c>
      <c r="F23" s="69" t="s">
        <v>31</v>
      </c>
      <c r="G23" s="75" t="s">
        <v>98</v>
      </c>
      <c r="H23" s="60">
        <v>81.51</v>
      </c>
      <c r="I23" s="60"/>
      <c r="J23" s="60"/>
      <c r="K23" s="65">
        <f t="shared" si="0"/>
        <v>81.51</v>
      </c>
      <c r="L23" s="66"/>
      <c r="M23" s="67">
        <f t="shared" si="1"/>
        <v>0.8151</v>
      </c>
      <c r="N23" s="63" t="s">
        <v>67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71" t="s">
        <v>99</v>
      </c>
      <c r="D24" s="71" t="s">
        <v>100</v>
      </c>
      <c r="E24" s="68">
        <v>10</v>
      </c>
      <c r="F24" s="70" t="s">
        <v>52</v>
      </c>
      <c r="G24" s="74" t="s">
        <v>96</v>
      </c>
      <c r="H24" s="61">
        <v>70.99</v>
      </c>
      <c r="I24" s="61"/>
      <c r="J24" s="60"/>
      <c r="K24" s="65">
        <f t="shared" si="0"/>
        <v>70.99</v>
      </c>
      <c r="L24" s="66"/>
      <c r="M24" s="67">
        <f t="shared" si="1"/>
        <v>0.7099</v>
      </c>
      <c r="N24" s="63" t="s">
        <v>42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8" t="s">
        <v>101</v>
      </c>
      <c r="D25" s="68" t="s">
        <v>102</v>
      </c>
      <c r="E25" s="68">
        <v>9</v>
      </c>
      <c r="F25" s="70" t="s">
        <v>56</v>
      </c>
      <c r="G25" s="74" t="s">
        <v>57</v>
      </c>
      <c r="H25" s="61">
        <v>70.88</v>
      </c>
      <c r="I25" s="61"/>
      <c r="J25" s="60"/>
      <c r="K25" s="65">
        <f t="shared" si="0"/>
        <v>70.88</v>
      </c>
      <c r="L25" s="66"/>
      <c r="M25" s="67">
        <f t="shared" si="1"/>
        <v>0.7088</v>
      </c>
      <c r="N25" s="63" t="s">
        <v>42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103</v>
      </c>
      <c r="D26" s="64" t="s">
        <v>104</v>
      </c>
      <c r="E26" s="64">
        <v>10</v>
      </c>
      <c r="F26" s="69" t="s">
        <v>60</v>
      </c>
      <c r="G26" s="75" t="s">
        <v>61</v>
      </c>
      <c r="H26" s="61">
        <v>67.17</v>
      </c>
      <c r="I26" s="61"/>
      <c r="J26" s="60"/>
      <c r="K26" s="65">
        <f t="shared" si="0"/>
        <v>67.17</v>
      </c>
      <c r="L26" s="66"/>
      <c r="M26" s="67">
        <f t="shared" si="1"/>
        <v>0.6717</v>
      </c>
      <c r="N26" s="63" t="s">
        <v>42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8"/>
      <c r="D27" s="68"/>
      <c r="E27" s="68"/>
      <c r="F27" s="70"/>
      <c r="G27" s="74"/>
      <c r="H27" s="61"/>
      <c r="I27" s="61"/>
      <c r="J27" s="60"/>
      <c r="K27" s="65">
        <f t="shared" si="0"/>
      </c>
      <c r="L27" s="66"/>
      <c r="M27" s="67">
        <f t="shared" si="1"/>
      </c>
      <c r="N27" s="63"/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4"/>
      <c r="D28" s="64"/>
      <c r="E28" s="64"/>
      <c r="F28" s="69"/>
      <c r="G28" s="75"/>
      <c r="H28" s="60"/>
      <c r="I28" s="60"/>
      <c r="J28" s="60"/>
      <c r="K28" s="65">
        <f t="shared" si="0"/>
      </c>
      <c r="L28" s="66"/>
      <c r="M28" s="67">
        <f t="shared" si="1"/>
      </c>
      <c r="N28" s="63"/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 t="shared" si="0"/>
      </c>
      <c r="L29" s="66"/>
      <c r="M29" s="67">
        <f t="shared" si="1"/>
      </c>
      <c r="N29" s="63"/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 t="shared" si="0"/>
      </c>
      <c r="L30" s="66"/>
      <c r="M30" s="67">
        <f t="shared" si="1"/>
      </c>
      <c r="N30" s="63"/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 t="shared" si="0"/>
      </c>
      <c r="L31" s="66"/>
      <c r="M31" s="67">
        <f t="shared" si="1"/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 t="shared" si="0"/>
      </c>
      <c r="L32" s="66"/>
      <c r="M32" s="67">
        <f t="shared" si="1"/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43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44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45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 t="s">
        <v>28</v>
      </c>
      <c r="G37" s="84" t="s">
        <v>94</v>
      </c>
      <c r="H37" s="84"/>
      <c r="I37" s="5"/>
      <c r="J37" s="5"/>
      <c r="K37" s="5"/>
      <c r="L37" s="5"/>
      <c r="M37" s="5"/>
    </row>
    <row r="38" spans="5:13" ht="18.75">
      <c r="E38" s="6"/>
      <c r="F38" s="72">
        <v>4</v>
      </c>
      <c r="G38" s="72" t="s">
        <v>46</v>
      </c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K22:K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metrono1</cp:lastModifiedBy>
  <cp:lastPrinted>2015-10-29T10:07:42Z</cp:lastPrinted>
  <dcterms:created xsi:type="dcterms:W3CDTF">2010-01-13T12:41:13Z</dcterms:created>
  <dcterms:modified xsi:type="dcterms:W3CDTF">2017-11-20T08:07:05Z</dcterms:modified>
  <cp:category/>
  <cp:version/>
  <cp:contentType/>
  <cp:contentStatus/>
</cp:coreProperties>
</file>