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_FilterDatabase" localSheetId="3" hidden="1">'10 кл'!$A$21:$N$21</definedName>
    <definedName name="_xlnm._FilterDatabase" localSheetId="4" hidden="1">'11 кл'!$A$21:$N$21</definedName>
    <definedName name="_xlnm._FilterDatabase" localSheetId="0" hidden="1">'7 кл'!$A$21:$N$21</definedName>
    <definedName name="_xlnm._FilterDatabase" localSheetId="1" hidden="1">'8 кл'!$A$21:$N$21</definedName>
    <definedName name="_xlnm._FilterDatabase" localSheetId="2" hidden="1">'9 кл'!$A$21:$N$21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<sst xmlns="http://schemas.openxmlformats.org/spreadsheetml/2006/main" count="370" uniqueCount="121">
  <si>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</si>
  <si>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</si>
  <si>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</si>
  <si>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</si>
  <si>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</si>
  <si>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</si>
  <si>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</si>
  <si>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</si>
  <si>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</si>
  <si>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</si>
  <si>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</si>
  <si>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</si>
  <si>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</si>
  <si>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</si>
  <si>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</si>
  <si>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</si>
  <si>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</si>
  <si>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</si>
  <si>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</si>
  <si>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</si>
  <si>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</si>
  <si>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</si>
  <si>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</si>
  <si>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</si>
  <si>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</si>
  <si>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</si>
  <si>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</si>
  <si>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</si>
  <si>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класс</t>
  </si>
  <si>
    <t>Изицина Е.А</t>
  </si>
  <si>
    <t>Анастасия</t>
  </si>
  <si>
    <t>Виктория</t>
  </si>
  <si>
    <t>Екатерина</t>
  </si>
  <si>
    <t>Микушкина З.П.</t>
  </si>
  <si>
    <t>МБОУ Емешевская СОШ</t>
  </si>
  <si>
    <t>Марина</t>
  </si>
  <si>
    <t>МБОУ "Кузнецовская СОШ"</t>
  </si>
  <si>
    <t>Изицина Е.А.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</si>
  <si>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</si>
  <si>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</si>
  <si>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</si>
  <si>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</si>
  <si>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</si>
  <si>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МБОУ Кузнецовская СОШ</t>
  </si>
  <si>
    <t>кол-во баллов</t>
  </si>
  <si>
    <t>Ксения</t>
  </si>
  <si>
    <t>Ильмянова</t>
  </si>
  <si>
    <t>МБОУ Крайнешешмарская ООШ</t>
  </si>
  <si>
    <t>Алина</t>
  </si>
  <si>
    <t>Семенова Н.С</t>
  </si>
  <si>
    <t>участник</t>
  </si>
  <si>
    <t>БИОЛОГИЯ</t>
  </si>
  <si>
    <t>биологии</t>
  </si>
  <si>
    <t>Мирякова Н.Е.</t>
  </si>
  <si>
    <t>Артемьева</t>
  </si>
  <si>
    <t>Елизавета</t>
  </si>
  <si>
    <t>МБОУ "Троицко-Посадская ООШ"</t>
  </si>
  <si>
    <t>Рыжкова  Н.Л</t>
  </si>
  <si>
    <t>Олехова</t>
  </si>
  <si>
    <t>Кристина</t>
  </si>
  <si>
    <t>Никифорова В.А.</t>
  </si>
  <si>
    <t>Арисова</t>
  </si>
  <si>
    <t>Александр</t>
  </si>
  <si>
    <t>МБОУ "Озеркинская СОШ"</t>
  </si>
  <si>
    <t>Блинникова А.Н.</t>
  </si>
  <si>
    <t>Сильвестрова</t>
  </si>
  <si>
    <t>Тимофеева</t>
  </si>
  <si>
    <t>Яна</t>
  </si>
  <si>
    <t>Маркова Е.Н.</t>
  </si>
  <si>
    <t>Михадарова</t>
  </si>
  <si>
    <t>Алесандр</t>
  </si>
  <si>
    <t>МБОУ "Красноволжская СОШ"</t>
  </si>
  <si>
    <t>Зыкова Н.В.</t>
  </si>
  <si>
    <t>Ланцов</t>
  </si>
  <si>
    <t>Дмитрий</t>
  </si>
  <si>
    <t>МБОУ "Микряковская СОШ"</t>
  </si>
  <si>
    <t>Кириллова Е.В</t>
  </si>
  <si>
    <t xml:space="preserve">Гаврюшкина </t>
  </si>
  <si>
    <t>побед</t>
  </si>
  <si>
    <t>призер</t>
  </si>
  <si>
    <t>Гарилова</t>
  </si>
  <si>
    <t>Эльза</t>
  </si>
  <si>
    <t>МБОУ "Емелевская ООШ"</t>
  </si>
  <si>
    <t>Романова</t>
  </si>
  <si>
    <t>МБОУ "Усолинская СОШ"</t>
  </si>
  <si>
    <t>Шапкина Н.Р.</t>
  </si>
  <si>
    <t>Пакшандаева</t>
  </si>
  <si>
    <t>МБОУ "Виловатовская СОШ"</t>
  </si>
  <si>
    <t>Матюкова Л.И.</t>
  </si>
  <si>
    <t>Ефимова</t>
  </si>
  <si>
    <t>Семенова Н.С.</t>
  </si>
  <si>
    <t>Блинова</t>
  </si>
  <si>
    <t>Иванова</t>
  </si>
  <si>
    <t>Скворцова</t>
  </si>
  <si>
    <t>Мария</t>
  </si>
  <si>
    <t>МБОУ "М-Шиндыръяльская ООШ"</t>
  </si>
  <si>
    <t>Митяшкина</t>
  </si>
  <si>
    <t>Симакова О.Г.</t>
  </si>
  <si>
    <t>Снежана</t>
  </si>
  <si>
    <t>Сенюшкина</t>
  </si>
  <si>
    <t>Наталия</t>
  </si>
  <si>
    <t>МБОУ "Пайгусовская СОШ"</t>
  </si>
  <si>
    <t>Короткова</t>
  </si>
  <si>
    <t>Яковлева</t>
  </si>
  <si>
    <t>Суринов</t>
  </si>
  <si>
    <t>Роман</t>
  </si>
  <si>
    <t>Сорокин</t>
  </si>
  <si>
    <t>Никита</t>
  </si>
  <si>
    <t>Иван</t>
  </si>
  <si>
    <t>Шаронова</t>
  </si>
  <si>
    <t>Алена</t>
  </si>
  <si>
    <t>Григорьев</t>
  </si>
  <si>
    <t>Смирнова</t>
  </si>
  <si>
    <t>Изицина Е.Л.</t>
  </si>
  <si>
    <t>Надежда</t>
  </si>
  <si>
    <t>Исутова</t>
  </si>
  <si>
    <t>Галина</t>
  </si>
  <si>
    <t>Миронова</t>
  </si>
  <si>
    <t>Диана</t>
  </si>
  <si>
    <t>Поствайкина</t>
  </si>
  <si>
    <t>Потапова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</si>
</sst>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3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4">
      <selection activeCell="A30" sqref="A30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39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40</v>
      </c>
      <c r="B12" s="81"/>
      <c r="C12" s="81"/>
      <c r="D12" s="81"/>
      <c r="E12" s="81"/>
      <c r="F12" s="81"/>
      <c r="G12" s="81"/>
      <c r="H12" s="50" t="str">
        <f>H11</f>
        <v>биологии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41</v>
      </c>
      <c r="B15" s="81"/>
      <c r="C15" s="81"/>
      <c r="D15" s="81"/>
      <c r="E15" s="81"/>
      <c r="F15" s="81"/>
      <c r="G15" s="81"/>
      <c r="H15" s="51" t="str">
        <f>H11</f>
        <v>биологии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42</v>
      </c>
      <c r="B16" s="81"/>
      <c r="C16" s="81"/>
      <c r="D16" s="81"/>
      <c r="E16" s="81"/>
      <c r="F16" s="81"/>
      <c r="G16" s="81"/>
      <c r="H16" s="50" t="str">
        <f>H15</f>
        <v>биологии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37.5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44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69</v>
      </c>
      <c r="D22" s="68" t="s">
        <v>70</v>
      </c>
      <c r="E22" s="68">
        <v>7</v>
      </c>
      <c r="F22" s="70" t="s">
        <v>71</v>
      </c>
      <c r="G22" s="74" t="s">
        <v>72</v>
      </c>
      <c r="H22" s="61">
        <v>21.5</v>
      </c>
      <c r="I22" s="61"/>
      <c r="J22" s="60"/>
      <c r="K22" s="65">
        <f>IF(C22="","",SUM(H22:J22))</f>
        <v>21.5</v>
      </c>
      <c r="L22" s="66"/>
      <c r="M22" s="67">
        <f>IF(C22="","",K22/J$20)</f>
        <v>0.5733333333333334</v>
      </c>
      <c r="N22" s="63" t="s">
        <v>78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71" t="s">
        <v>61</v>
      </c>
      <c r="D23" s="71" t="s">
        <v>62</v>
      </c>
      <c r="E23" s="68">
        <v>7</v>
      </c>
      <c r="F23" s="70" t="s">
        <v>63</v>
      </c>
      <c r="G23" s="74" t="s">
        <v>64</v>
      </c>
      <c r="H23" s="61">
        <v>16.5</v>
      </c>
      <c r="I23" s="61"/>
      <c r="J23" s="60"/>
      <c r="K23" s="65">
        <f>IF(C23="","",SUM(H23:J23))</f>
        <v>16.5</v>
      </c>
      <c r="L23" s="66"/>
      <c r="M23" s="67">
        <f>IF(C23="","",K23/J$20)</f>
        <v>0.44</v>
      </c>
      <c r="N23" s="63" t="s">
        <v>79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8" t="s">
        <v>77</v>
      </c>
      <c r="D24" s="68" t="s">
        <v>48</v>
      </c>
      <c r="E24" s="68">
        <v>7</v>
      </c>
      <c r="F24" s="69" t="s">
        <v>75</v>
      </c>
      <c r="G24" s="75" t="s">
        <v>76</v>
      </c>
      <c r="H24" s="61">
        <v>16.5</v>
      </c>
      <c r="I24" s="61"/>
      <c r="J24" s="60"/>
      <c r="K24" s="65">
        <f>IF(C24="","",SUM(H24:J24))</f>
        <v>16.5</v>
      </c>
      <c r="L24" s="66"/>
      <c r="M24" s="67">
        <f>IF(C24="","",K24/J$20)</f>
        <v>0.44</v>
      </c>
      <c r="N24" s="63" t="s">
        <v>79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4" t="s">
        <v>58</v>
      </c>
      <c r="D25" s="64" t="s">
        <v>59</v>
      </c>
      <c r="E25" s="68">
        <v>7</v>
      </c>
      <c r="F25" s="69" t="s">
        <v>47</v>
      </c>
      <c r="G25" s="75" t="s">
        <v>60</v>
      </c>
      <c r="H25" s="60">
        <v>15.5</v>
      </c>
      <c r="I25" s="60"/>
      <c r="J25" s="60"/>
      <c r="K25" s="65">
        <f>IF(C25="","",SUM(H25:J25))</f>
        <v>15.5</v>
      </c>
      <c r="L25" s="66"/>
      <c r="M25" s="67">
        <f>IF(C25="","",K25/J$20)</f>
        <v>0.41333333333333333</v>
      </c>
      <c r="N25" s="63" t="s">
        <v>50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66</v>
      </c>
      <c r="D26" s="64" t="s">
        <v>67</v>
      </c>
      <c r="E26" s="68">
        <v>7</v>
      </c>
      <c r="F26" s="69" t="s">
        <v>43</v>
      </c>
      <c r="G26" s="75" t="s">
        <v>68</v>
      </c>
      <c r="H26" s="61">
        <v>13.5</v>
      </c>
      <c r="I26" s="61"/>
      <c r="J26" s="60"/>
      <c r="K26" s="65">
        <f>IF(C26="","",SUM(H26:J26))</f>
        <v>13.5</v>
      </c>
      <c r="L26" s="66"/>
      <c r="M26" s="67">
        <f>IF(C26="","",K26/J$20)</f>
        <v>0.36</v>
      </c>
      <c r="N26" s="63" t="s">
        <v>50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73</v>
      </c>
      <c r="D27" s="64" t="s">
        <v>74</v>
      </c>
      <c r="E27" s="68">
        <v>7</v>
      </c>
      <c r="F27" s="69" t="s">
        <v>75</v>
      </c>
      <c r="G27" s="75" t="s">
        <v>76</v>
      </c>
      <c r="H27" s="60">
        <v>11.5</v>
      </c>
      <c r="I27" s="60"/>
      <c r="J27" s="60"/>
      <c r="K27" s="65">
        <f>IF(C27="","",SUM(H27:J27))</f>
        <v>11.5</v>
      </c>
      <c r="L27" s="66"/>
      <c r="M27" s="67">
        <f>IF(C27="","",K27/J$20)</f>
        <v>0.30666666666666664</v>
      </c>
      <c r="N27" s="63" t="s">
        <v>50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8" t="s">
        <v>65</v>
      </c>
      <c r="D28" s="68" t="s">
        <v>59</v>
      </c>
      <c r="E28" s="68">
        <v>7</v>
      </c>
      <c r="F28" s="70" t="s">
        <v>63</v>
      </c>
      <c r="G28" s="74" t="s">
        <v>64</v>
      </c>
      <c r="H28" s="61">
        <v>10</v>
      </c>
      <c r="I28" s="61"/>
      <c r="J28" s="60"/>
      <c r="K28" s="65">
        <f>IF(C28="","",SUM(H28:J28))</f>
        <v>10</v>
      </c>
      <c r="L28" s="66"/>
      <c r="M28" s="67">
        <f>IF(C28="","",K28/J$20)</f>
        <v>0.26666666666666666</v>
      </c>
      <c r="N28" s="63" t="s">
        <v>50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71" t="s">
        <v>54</v>
      </c>
      <c r="D29" s="71" t="s">
        <v>55</v>
      </c>
      <c r="E29" s="68">
        <v>7</v>
      </c>
      <c r="F29" s="70" t="s">
        <v>56</v>
      </c>
      <c r="G29" s="74" t="s">
        <v>57</v>
      </c>
      <c r="H29" s="61">
        <v>6.5</v>
      </c>
      <c r="I29" s="61"/>
      <c r="J29" s="60"/>
      <c r="K29" s="65">
        <f>IF(C29="","",SUM(H29:J29))</f>
        <v>6.5</v>
      </c>
      <c r="L29" s="66"/>
      <c r="M29" s="67">
        <f>IF(C29="","",K29/J$20)</f>
        <v>0.17333333333333334</v>
      </c>
      <c r="N29" s="63" t="s">
        <v>50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8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8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8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29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53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49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G35:H35"/>
    <mergeCell ref="G36:H36"/>
    <mergeCell ref="P19:P32"/>
    <mergeCell ref="G37:H37"/>
    <mergeCell ref="Q19:Q32"/>
    <mergeCell ref="H19:K19"/>
    <mergeCell ref="A12:G12"/>
    <mergeCell ref="A14:C14"/>
    <mergeCell ref="A15:G15"/>
    <mergeCell ref="A16:G16"/>
    <mergeCell ref="C18:D18"/>
    <mergeCell ref="S19:S32"/>
    <mergeCell ref="A9:N9"/>
    <mergeCell ref="A10:C10"/>
    <mergeCell ref="A1:M1"/>
    <mergeCell ref="F6:G6"/>
    <mergeCell ref="E8:G8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4">
      <selection activeCell="A26" sqref="A26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39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40</v>
      </c>
      <c r="B12" s="81"/>
      <c r="C12" s="81"/>
      <c r="D12" s="81"/>
      <c r="E12" s="81"/>
      <c r="F12" s="81"/>
      <c r="G12" s="81"/>
      <c r="H12" s="50" t="str">
        <f>H11</f>
        <v>биологии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41</v>
      </c>
      <c r="B15" s="81"/>
      <c r="C15" s="81"/>
      <c r="D15" s="81"/>
      <c r="E15" s="81"/>
      <c r="F15" s="81"/>
      <c r="G15" s="81"/>
      <c r="H15" s="51" t="str">
        <f>H11</f>
        <v>биологии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42</v>
      </c>
      <c r="B16" s="81"/>
      <c r="C16" s="81"/>
      <c r="D16" s="81"/>
      <c r="E16" s="81"/>
      <c r="F16" s="81"/>
      <c r="G16" s="81"/>
      <c r="H16" s="50" t="str">
        <f>H15</f>
        <v>биологии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59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44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4" t="s">
        <v>46</v>
      </c>
      <c r="D22" s="64" t="s">
        <v>30</v>
      </c>
      <c r="E22" s="68">
        <v>8</v>
      </c>
      <c r="F22" s="69" t="s">
        <v>47</v>
      </c>
      <c r="G22" s="75" t="s">
        <v>33</v>
      </c>
      <c r="H22" s="60">
        <v>27</v>
      </c>
      <c r="I22" s="60"/>
      <c r="J22" s="60"/>
      <c r="K22" s="65">
        <f>IF(C22="","",SUM(H22:J22))</f>
        <v>27</v>
      </c>
      <c r="L22" s="66"/>
      <c r="M22" s="67">
        <f>IF(C22="","",K22/J$20)</f>
        <v>0.4576271186440678</v>
      </c>
      <c r="N22" s="63" t="s">
        <v>79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71" t="s">
        <v>83</v>
      </c>
      <c r="D23" s="71" t="s">
        <v>35</v>
      </c>
      <c r="E23" s="68">
        <v>8</v>
      </c>
      <c r="F23" s="70" t="s">
        <v>84</v>
      </c>
      <c r="G23" s="74" t="s">
        <v>85</v>
      </c>
      <c r="H23" s="61">
        <v>22</v>
      </c>
      <c r="I23" s="61"/>
      <c r="J23" s="60"/>
      <c r="K23" s="65">
        <f>IF(C23="","",SUM(H23:J23))</f>
        <v>22</v>
      </c>
      <c r="L23" s="66"/>
      <c r="M23" s="67">
        <f>IF(C23="","",K23/J$20)</f>
        <v>0.3728813559322034</v>
      </c>
      <c r="N23" s="63" t="s">
        <v>50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8" t="s">
        <v>80</v>
      </c>
      <c r="D24" s="68" t="s">
        <v>81</v>
      </c>
      <c r="E24" s="68">
        <v>8</v>
      </c>
      <c r="F24" s="70" t="s">
        <v>82</v>
      </c>
      <c r="G24" s="74" t="s">
        <v>60</v>
      </c>
      <c r="H24" s="61">
        <v>19</v>
      </c>
      <c r="I24" s="61"/>
      <c r="J24" s="60"/>
      <c r="K24" s="65">
        <f>IF(C24="","",SUM(H24:J24))</f>
        <v>19</v>
      </c>
      <c r="L24" s="66"/>
      <c r="M24" s="67">
        <f>IF(C24="","",K24/J$20)</f>
        <v>0.3220338983050847</v>
      </c>
      <c r="N24" s="63" t="s">
        <v>50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8" t="s">
        <v>86</v>
      </c>
      <c r="D25" s="68" t="s">
        <v>30</v>
      </c>
      <c r="E25" s="68">
        <v>8</v>
      </c>
      <c r="F25" s="69" t="s">
        <v>87</v>
      </c>
      <c r="G25" s="75" t="s">
        <v>88</v>
      </c>
      <c r="H25" s="61">
        <v>18</v>
      </c>
      <c r="I25" s="61"/>
      <c r="J25" s="60"/>
      <c r="K25" s="65">
        <f>IF(C25="","",SUM(H25:J25))</f>
        <v>18</v>
      </c>
      <c r="L25" s="66"/>
      <c r="M25" s="67">
        <f>IF(C25="","",K25/J$20)</f>
        <v>0.3050847457627119</v>
      </c>
      <c r="N25" s="63" t="s">
        <v>50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89</v>
      </c>
      <c r="D26" s="64" t="s">
        <v>31</v>
      </c>
      <c r="E26" s="68">
        <v>8</v>
      </c>
      <c r="F26" s="69" t="s">
        <v>34</v>
      </c>
      <c r="G26" s="75" t="s">
        <v>90</v>
      </c>
      <c r="H26" s="61">
        <v>17</v>
      </c>
      <c r="I26" s="61"/>
      <c r="J26" s="60"/>
      <c r="K26" s="65">
        <f>IF(C26="","",SUM(H26:J26))</f>
        <v>17</v>
      </c>
      <c r="L26" s="66"/>
      <c r="M26" s="67">
        <f>IF(C26="","",K26/J$20)</f>
        <v>0.288135593220339</v>
      </c>
      <c r="N26" s="63" t="s">
        <v>50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/>
      <c r="D27" s="64"/>
      <c r="E27" s="68"/>
      <c r="F27" s="69"/>
      <c r="G27" s="75"/>
      <c r="H27" s="60"/>
      <c r="I27" s="60"/>
      <c r="J27" s="60"/>
      <c r="K27" s="65">
        <f>IF(C27="","",SUM(H27:J27))</f>
      </c>
      <c r="L27" s="66"/>
      <c r="M27" s="67">
        <f>IF(C27="","",K27/J$20)</f>
      </c>
      <c r="N27" s="63"/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8"/>
      <c r="D28" s="68"/>
      <c r="E28" s="68"/>
      <c r="F28" s="70"/>
      <c r="G28" s="74"/>
      <c r="H28" s="61"/>
      <c r="I28" s="61"/>
      <c r="J28" s="60"/>
      <c r="K28" s="65">
        <f>IF(C28="","",SUM(H28:J28))</f>
      </c>
      <c r="L28" s="66"/>
      <c r="M28" s="67">
        <f>IF(C28="","",K28/J$20)</f>
      </c>
      <c r="N28" s="63"/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71"/>
      <c r="D29" s="71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8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8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8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29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53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49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4">
      <selection activeCell="A28" sqref="A28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39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40</v>
      </c>
      <c r="B12" s="81"/>
      <c r="C12" s="81"/>
      <c r="D12" s="81"/>
      <c r="E12" s="81"/>
      <c r="F12" s="81"/>
      <c r="G12" s="81"/>
      <c r="H12" s="50" t="str">
        <f>H11</f>
        <v>биологии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41</v>
      </c>
      <c r="B15" s="81"/>
      <c r="C15" s="81"/>
      <c r="D15" s="81"/>
      <c r="E15" s="81"/>
      <c r="F15" s="81"/>
      <c r="G15" s="81"/>
      <c r="H15" s="51" t="str">
        <f>H11</f>
        <v>биологии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42</v>
      </c>
      <c r="B16" s="81"/>
      <c r="C16" s="81"/>
      <c r="D16" s="81"/>
      <c r="E16" s="81"/>
      <c r="F16" s="81"/>
      <c r="G16" s="81"/>
      <c r="H16" s="50" t="str">
        <f>H15</f>
        <v>биологии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87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44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93</v>
      </c>
      <c r="D22" s="68" t="s">
        <v>94</v>
      </c>
      <c r="E22" s="68">
        <v>9</v>
      </c>
      <c r="F22" s="69" t="s">
        <v>95</v>
      </c>
      <c r="G22" s="75" t="s">
        <v>97</v>
      </c>
      <c r="H22" s="61">
        <v>41</v>
      </c>
      <c r="I22" s="61"/>
      <c r="J22" s="60"/>
      <c r="K22" s="65">
        <f>IF(C22="","",SUM(H22:J22))</f>
        <v>41</v>
      </c>
      <c r="L22" s="66"/>
      <c r="M22" s="67">
        <f>IF(C22="","",K22/J$20)</f>
        <v>0.47126436781609193</v>
      </c>
      <c r="N22" s="63" t="s">
        <v>79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71" t="s">
        <v>92</v>
      </c>
      <c r="D23" s="71" t="s">
        <v>59</v>
      </c>
      <c r="E23" s="68">
        <v>9</v>
      </c>
      <c r="F23" s="70" t="s">
        <v>84</v>
      </c>
      <c r="G23" s="74" t="s">
        <v>85</v>
      </c>
      <c r="H23" s="61">
        <v>39</v>
      </c>
      <c r="I23" s="61"/>
      <c r="J23" s="60"/>
      <c r="K23" s="65">
        <f>IF(C23="","",SUM(H23:J23))</f>
        <v>39</v>
      </c>
      <c r="L23" s="66"/>
      <c r="M23" s="67">
        <f>IF(C23="","",K23/J$20)</f>
        <v>0.4482758620689655</v>
      </c>
      <c r="N23" s="63" t="s">
        <v>79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4" t="s">
        <v>96</v>
      </c>
      <c r="D24" s="64" t="s">
        <v>48</v>
      </c>
      <c r="E24" s="68">
        <v>9</v>
      </c>
      <c r="F24" s="69" t="s">
        <v>95</v>
      </c>
      <c r="G24" s="75" t="s">
        <v>97</v>
      </c>
      <c r="H24" s="60">
        <v>36</v>
      </c>
      <c r="I24" s="60"/>
      <c r="J24" s="60"/>
      <c r="K24" s="65">
        <f>IF(C24="","",SUM(H24:J24))</f>
        <v>36</v>
      </c>
      <c r="L24" s="66"/>
      <c r="M24" s="67">
        <f>IF(C24="","",K24/J$20)</f>
        <v>0.41379310344827586</v>
      </c>
      <c r="N24" s="63" t="s">
        <v>50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4" t="s">
        <v>58</v>
      </c>
      <c r="D25" s="64" t="s">
        <v>98</v>
      </c>
      <c r="E25" s="68">
        <v>9</v>
      </c>
      <c r="F25" s="69" t="s">
        <v>82</v>
      </c>
      <c r="G25" s="75" t="s">
        <v>60</v>
      </c>
      <c r="H25" s="61">
        <v>35.5</v>
      </c>
      <c r="I25" s="61"/>
      <c r="J25" s="60"/>
      <c r="K25" s="65">
        <f>IF(C25="","",SUM(H25:J25))</f>
        <v>35.5</v>
      </c>
      <c r="L25" s="66"/>
      <c r="M25" s="67">
        <f>IF(C25="","",K25/J$20)</f>
        <v>0.40804597701149425</v>
      </c>
      <c r="N25" s="63" t="s">
        <v>50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8" t="s">
        <v>91</v>
      </c>
      <c r="D26" s="68" t="s">
        <v>45</v>
      </c>
      <c r="E26" s="68">
        <v>9</v>
      </c>
      <c r="F26" s="70" t="s">
        <v>36</v>
      </c>
      <c r="G26" s="74" t="s">
        <v>37</v>
      </c>
      <c r="H26" s="61">
        <v>31.5</v>
      </c>
      <c r="I26" s="61"/>
      <c r="J26" s="60"/>
      <c r="K26" s="65">
        <f>IF(C26="","",SUM(H26:J26))</f>
        <v>31.5</v>
      </c>
      <c r="L26" s="66"/>
      <c r="M26" s="67">
        <f>IF(C26="","",K26/J$20)</f>
        <v>0.3620689655172414</v>
      </c>
      <c r="N26" s="63" t="s">
        <v>50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99</v>
      </c>
      <c r="D27" s="64" t="s">
        <v>100</v>
      </c>
      <c r="E27" s="68">
        <v>9</v>
      </c>
      <c r="F27" s="69" t="s">
        <v>101</v>
      </c>
      <c r="G27" s="75" t="s">
        <v>53</v>
      </c>
      <c r="H27" s="60">
        <v>31</v>
      </c>
      <c r="I27" s="60"/>
      <c r="J27" s="60"/>
      <c r="K27" s="65">
        <f>IF(C27="","",SUM(H27:J27))</f>
        <v>31</v>
      </c>
      <c r="L27" s="66"/>
      <c r="M27" s="67">
        <f>IF(C27="","",K27/J$20)</f>
        <v>0.3563218390804598</v>
      </c>
      <c r="N27" s="63" t="s">
        <v>50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8"/>
      <c r="D28" s="68"/>
      <c r="E28" s="68"/>
      <c r="F28" s="70"/>
      <c r="G28" s="74"/>
      <c r="H28" s="61"/>
      <c r="I28" s="61"/>
      <c r="J28" s="60"/>
      <c r="K28" s="65">
        <f>IF(C28="","",SUM(H28:J28))</f>
      </c>
      <c r="L28" s="66"/>
      <c r="M28" s="67">
        <f>IF(C28="","",K28/J$20)</f>
      </c>
      <c r="N28" s="63"/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71"/>
      <c r="D29" s="71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8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8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8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29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53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49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4">
      <selection activeCell="A30" sqref="A30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39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40</v>
      </c>
      <c r="B12" s="81"/>
      <c r="C12" s="81"/>
      <c r="D12" s="81"/>
      <c r="E12" s="81"/>
      <c r="F12" s="81"/>
      <c r="G12" s="81"/>
      <c r="H12" s="50" t="str">
        <f>H11</f>
        <v>биологии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41</v>
      </c>
      <c r="B15" s="81"/>
      <c r="C15" s="81"/>
      <c r="D15" s="81"/>
      <c r="E15" s="81"/>
      <c r="F15" s="81"/>
      <c r="G15" s="81"/>
      <c r="H15" s="51" t="str">
        <f>H11</f>
        <v>биологии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42</v>
      </c>
      <c r="B16" s="81"/>
      <c r="C16" s="81"/>
      <c r="D16" s="81"/>
      <c r="E16" s="81"/>
      <c r="F16" s="81"/>
      <c r="G16" s="81"/>
      <c r="H16" s="50" t="str">
        <f>H15</f>
        <v>биологии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107.5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44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102</v>
      </c>
      <c r="D22" s="68" t="s">
        <v>59</v>
      </c>
      <c r="E22" s="68">
        <v>10</v>
      </c>
      <c r="F22" s="70" t="s">
        <v>71</v>
      </c>
      <c r="G22" s="74" t="s">
        <v>72</v>
      </c>
      <c r="H22" s="61">
        <v>60</v>
      </c>
      <c r="I22" s="61"/>
      <c r="J22" s="60"/>
      <c r="K22" s="65">
        <f>IF(C22="","",SUM(H22:J22))</f>
        <v>60</v>
      </c>
      <c r="L22" s="66"/>
      <c r="M22" s="67">
        <f>IF(C22="","",K22/J$20)</f>
        <v>0.5581395348837209</v>
      </c>
      <c r="N22" s="63" t="s">
        <v>78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71" t="s">
        <v>103</v>
      </c>
      <c r="D23" s="71" t="s">
        <v>35</v>
      </c>
      <c r="E23" s="68">
        <v>10</v>
      </c>
      <c r="F23" s="70" t="s">
        <v>84</v>
      </c>
      <c r="G23" s="74" t="s">
        <v>85</v>
      </c>
      <c r="H23" s="61">
        <v>46.5</v>
      </c>
      <c r="I23" s="61"/>
      <c r="J23" s="60"/>
      <c r="K23" s="65">
        <f>IF(C23="","",SUM(H23:J23))</f>
        <v>46.5</v>
      </c>
      <c r="L23" s="66"/>
      <c r="M23" s="67">
        <f>IF(C23="","",K23/J$20)</f>
        <v>0.4325581395348837</v>
      </c>
      <c r="N23" s="63" t="s">
        <v>79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64" t="s">
        <v>106</v>
      </c>
      <c r="D24" s="64" t="s">
        <v>107</v>
      </c>
      <c r="E24" s="68">
        <v>10</v>
      </c>
      <c r="F24" s="69" t="s">
        <v>87</v>
      </c>
      <c r="G24" s="75" t="s">
        <v>88</v>
      </c>
      <c r="H24" s="60">
        <v>45</v>
      </c>
      <c r="I24" s="60"/>
      <c r="J24" s="60"/>
      <c r="K24" s="65">
        <f>IF(C24="","",SUM(H24:J24))</f>
        <v>45</v>
      </c>
      <c r="L24" s="66"/>
      <c r="M24" s="67">
        <f>IF(C24="","",K24/J$20)</f>
        <v>0.4186046511627907</v>
      </c>
      <c r="N24" s="63" t="s">
        <v>79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71" t="s">
        <v>111</v>
      </c>
      <c r="D25" s="71" t="s">
        <v>62</v>
      </c>
      <c r="E25" s="68">
        <v>10</v>
      </c>
      <c r="F25" s="70" t="s">
        <v>101</v>
      </c>
      <c r="G25" s="74" t="s">
        <v>53</v>
      </c>
      <c r="H25" s="61">
        <v>35.5</v>
      </c>
      <c r="I25" s="61"/>
      <c r="J25" s="60"/>
      <c r="K25" s="65">
        <f>IF(C25="","",SUM(H25:J25))</f>
        <v>35.5</v>
      </c>
      <c r="L25" s="66"/>
      <c r="M25" s="67">
        <f>IF(C25="","",K25/J$20)</f>
        <v>0.3302325581395349</v>
      </c>
      <c r="N25" s="63" t="s">
        <v>50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73</v>
      </c>
      <c r="D26" s="64" t="s">
        <v>108</v>
      </c>
      <c r="E26" s="68">
        <v>10</v>
      </c>
      <c r="F26" s="69" t="s">
        <v>75</v>
      </c>
      <c r="G26" s="75" t="s">
        <v>76</v>
      </c>
      <c r="H26" s="61">
        <v>35</v>
      </c>
      <c r="I26" s="61"/>
      <c r="J26" s="60"/>
      <c r="K26" s="65">
        <f>IF(C26="","",SUM(H26:J26))</f>
        <v>35</v>
      </c>
      <c r="L26" s="66"/>
      <c r="M26" s="67">
        <f>IF(C26="","",K26/J$20)</f>
        <v>0.32558139534883723</v>
      </c>
      <c r="N26" s="63" t="s">
        <v>50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109</v>
      </c>
      <c r="D27" s="64" t="s">
        <v>110</v>
      </c>
      <c r="E27" s="68">
        <v>10</v>
      </c>
      <c r="F27" s="69" t="s">
        <v>34</v>
      </c>
      <c r="G27" s="75" t="s">
        <v>90</v>
      </c>
      <c r="H27" s="60">
        <v>35</v>
      </c>
      <c r="I27" s="60"/>
      <c r="J27" s="60"/>
      <c r="K27" s="65">
        <f>IF(C27="","",SUM(H27:J27))</f>
        <v>35</v>
      </c>
      <c r="L27" s="66"/>
      <c r="M27" s="67">
        <f>IF(C27="","",K27/J$20)</f>
        <v>0.32558139534883723</v>
      </c>
      <c r="N27" s="63" t="s">
        <v>50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8" t="s">
        <v>104</v>
      </c>
      <c r="D28" s="68" t="s">
        <v>105</v>
      </c>
      <c r="E28" s="68">
        <v>10</v>
      </c>
      <c r="F28" s="69" t="s">
        <v>87</v>
      </c>
      <c r="G28" s="75" t="s">
        <v>88</v>
      </c>
      <c r="H28" s="61">
        <v>33.5</v>
      </c>
      <c r="I28" s="61"/>
      <c r="J28" s="60"/>
      <c r="K28" s="65">
        <f>IF(C28="","",SUM(H28:J28))</f>
        <v>33.5</v>
      </c>
      <c r="L28" s="66"/>
      <c r="M28" s="67">
        <f>IF(C28="","",K28/J$20)</f>
        <v>0.3116279069767442</v>
      </c>
      <c r="N28" s="63" t="s">
        <v>50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68" t="s">
        <v>66</v>
      </c>
      <c r="D29" s="68" t="s">
        <v>32</v>
      </c>
      <c r="E29" s="68">
        <v>10</v>
      </c>
      <c r="F29" s="70" t="s">
        <v>101</v>
      </c>
      <c r="G29" s="74" t="s">
        <v>53</v>
      </c>
      <c r="H29" s="61">
        <v>28</v>
      </c>
      <c r="I29" s="61"/>
      <c r="J29" s="60"/>
      <c r="K29" s="65">
        <f>IF(C29="","",SUM(H29:J29))</f>
        <v>28</v>
      </c>
      <c r="L29" s="66"/>
      <c r="M29" s="67">
        <f>IF(C29="","",K29/J$20)</f>
        <v>0.26046511627906976</v>
      </c>
      <c r="N29" s="63" t="s">
        <v>50</v>
      </c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8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8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8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29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53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49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7">
      <selection activeCell="H31" sqref="H31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1"/>
    </row>
    <row r="2" spans="1:17" ht="18.75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79"/>
      <c r="G6" s="79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0"/>
      <c r="F8" s="80"/>
      <c r="G8" s="8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"/>
      <c r="P9" s="1"/>
      <c r="Q9" s="1"/>
    </row>
    <row r="10" spans="1:19" ht="24.75" customHeight="1">
      <c r="A10" s="77" t="s">
        <v>2</v>
      </c>
      <c r="B10" s="77"/>
      <c r="C10" s="7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39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40</v>
      </c>
      <c r="B12" s="81"/>
      <c r="C12" s="81"/>
      <c r="D12" s="81"/>
      <c r="E12" s="81"/>
      <c r="F12" s="81"/>
      <c r="G12" s="81"/>
      <c r="H12" s="50" t="str">
        <f>H11</f>
        <v>биологии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77" t="s">
        <v>3</v>
      </c>
      <c r="B14" s="77"/>
      <c r="C14" s="7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41</v>
      </c>
      <c r="B15" s="81"/>
      <c r="C15" s="81"/>
      <c r="D15" s="81"/>
      <c r="E15" s="81"/>
      <c r="F15" s="81"/>
      <c r="G15" s="81"/>
      <c r="H15" s="51" t="str">
        <f>H11</f>
        <v>биологии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42</v>
      </c>
      <c r="B16" s="81"/>
      <c r="C16" s="81"/>
      <c r="D16" s="81"/>
      <c r="E16" s="81"/>
      <c r="F16" s="81"/>
      <c r="G16" s="81"/>
      <c r="H16" s="50" t="str">
        <f>H15</f>
        <v>биологии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2" t="s">
        <v>4</v>
      </c>
      <c r="D18" s="82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86" t="s">
        <v>24</v>
      </c>
      <c r="I19" s="87"/>
      <c r="J19" s="87"/>
      <c r="K19" s="88"/>
      <c r="L19" s="18"/>
      <c r="M19" s="18"/>
      <c r="N19" s="18"/>
      <c r="O19" s="1"/>
      <c r="P19" s="85"/>
      <c r="Q19" s="85"/>
      <c r="R19" s="3"/>
      <c r="S19" s="83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135.5</v>
      </c>
      <c r="K20" s="44"/>
      <c r="L20" s="45"/>
      <c r="M20" s="46"/>
      <c r="N20" s="46"/>
      <c r="O20" s="1"/>
      <c r="P20" s="85"/>
      <c r="Q20" s="85"/>
      <c r="R20" s="3"/>
      <c r="S20" s="83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44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85"/>
      <c r="Q21" s="85"/>
      <c r="R21" s="3"/>
      <c r="S21" s="83"/>
    </row>
    <row r="22" spans="1:19" ht="18.75">
      <c r="A22" s="27">
        <v>1</v>
      </c>
      <c r="B22" s="26"/>
      <c r="C22" s="68" t="s">
        <v>112</v>
      </c>
      <c r="D22" s="68" t="s">
        <v>30</v>
      </c>
      <c r="E22" s="68">
        <v>11</v>
      </c>
      <c r="F22" s="70" t="s">
        <v>36</v>
      </c>
      <c r="G22" s="74" t="s">
        <v>113</v>
      </c>
      <c r="H22" s="61">
        <v>67.5</v>
      </c>
      <c r="I22" s="61"/>
      <c r="J22" s="60"/>
      <c r="K22" s="65">
        <f>IF(C22="","",SUM(H22:J22))</f>
        <v>67.5</v>
      </c>
      <c r="L22" s="66"/>
      <c r="M22" s="67">
        <f>IF(C22="","",K22/J$20)</f>
        <v>0.4981549815498155</v>
      </c>
      <c r="N22" s="63" t="s">
        <v>78</v>
      </c>
      <c r="O22" s="1"/>
      <c r="P22" s="85"/>
      <c r="Q22" s="85"/>
      <c r="R22" s="3"/>
      <c r="S22" s="83"/>
    </row>
    <row r="23" spans="1:19" ht="18.75">
      <c r="A23" s="27">
        <v>2</v>
      </c>
      <c r="B23" s="26"/>
      <c r="C23" s="64" t="s">
        <v>117</v>
      </c>
      <c r="D23" s="64" t="s">
        <v>118</v>
      </c>
      <c r="E23" s="68">
        <v>11</v>
      </c>
      <c r="F23" s="69" t="s">
        <v>34</v>
      </c>
      <c r="G23" s="75" t="s">
        <v>90</v>
      </c>
      <c r="H23" s="61">
        <v>60.5</v>
      </c>
      <c r="I23" s="61"/>
      <c r="J23" s="60"/>
      <c r="K23" s="65">
        <f>IF(C23="","",SUM(H23:J23))</f>
        <v>60.5</v>
      </c>
      <c r="L23" s="66"/>
      <c r="M23" s="67">
        <f>IF(C23="","",K23/J$20)</f>
        <v>0.44649446494464945</v>
      </c>
      <c r="N23" s="63" t="s">
        <v>79</v>
      </c>
      <c r="O23" s="1"/>
      <c r="P23" s="85"/>
      <c r="Q23" s="85"/>
      <c r="R23" s="3"/>
      <c r="S23" s="83"/>
    </row>
    <row r="24" spans="1:19" ht="18.75">
      <c r="A24" s="27">
        <v>3</v>
      </c>
      <c r="B24" s="26"/>
      <c r="C24" s="71" t="s">
        <v>103</v>
      </c>
      <c r="D24" s="71" t="s">
        <v>114</v>
      </c>
      <c r="E24" s="68">
        <v>11</v>
      </c>
      <c r="F24" s="70" t="s">
        <v>87</v>
      </c>
      <c r="G24" s="74" t="s">
        <v>88</v>
      </c>
      <c r="H24" s="61">
        <v>58.5</v>
      </c>
      <c r="I24" s="61"/>
      <c r="J24" s="60"/>
      <c r="K24" s="65">
        <f>IF(C24="","",SUM(H24:J24))</f>
        <v>58.5</v>
      </c>
      <c r="L24" s="66"/>
      <c r="M24" s="67">
        <f>IF(C24="","",K24/J$20)</f>
        <v>0.4317343173431734</v>
      </c>
      <c r="N24" s="63" t="s">
        <v>50</v>
      </c>
      <c r="O24" s="1"/>
      <c r="P24" s="85"/>
      <c r="Q24" s="85"/>
      <c r="R24" s="3"/>
      <c r="S24" s="83"/>
    </row>
    <row r="25" spans="1:19" ht="18.75">
      <c r="A25" s="27">
        <v>4</v>
      </c>
      <c r="B25" s="26"/>
      <c r="C25" s="68" t="s">
        <v>61</v>
      </c>
      <c r="D25" s="68" t="s">
        <v>30</v>
      </c>
      <c r="E25" s="68">
        <v>11</v>
      </c>
      <c r="F25" s="69" t="s">
        <v>36</v>
      </c>
      <c r="G25" s="75" t="s">
        <v>113</v>
      </c>
      <c r="H25" s="61">
        <v>53.5</v>
      </c>
      <c r="I25" s="61"/>
      <c r="J25" s="60"/>
      <c r="K25" s="65">
        <f>IF(C25="","",SUM(H25:J25))</f>
        <v>53.5</v>
      </c>
      <c r="L25" s="66"/>
      <c r="M25" s="67">
        <f>IF(C25="","",K25/J$20)</f>
        <v>0.3948339483394834</v>
      </c>
      <c r="N25" s="63" t="s">
        <v>50</v>
      </c>
      <c r="O25" s="1"/>
      <c r="P25" s="85"/>
      <c r="Q25" s="85"/>
      <c r="R25" s="3"/>
      <c r="S25" s="83"/>
    </row>
    <row r="26" spans="1:19" ht="18.75">
      <c r="A26" s="27">
        <v>5</v>
      </c>
      <c r="B26" s="26"/>
      <c r="C26" s="64" t="s">
        <v>119</v>
      </c>
      <c r="D26" s="64" t="s">
        <v>30</v>
      </c>
      <c r="E26" s="68">
        <v>11</v>
      </c>
      <c r="F26" s="69" t="s">
        <v>101</v>
      </c>
      <c r="G26" s="75" t="s">
        <v>53</v>
      </c>
      <c r="H26" s="60">
        <v>50.5</v>
      </c>
      <c r="I26" s="60"/>
      <c r="J26" s="60"/>
      <c r="K26" s="65">
        <f>IF(C26="","",SUM(H26:J26))</f>
        <v>50.5</v>
      </c>
      <c r="L26" s="66"/>
      <c r="M26" s="67">
        <f>IF(C26="","",K26/J$20)</f>
        <v>0.3726937269372694</v>
      </c>
      <c r="N26" s="63" t="s">
        <v>50</v>
      </c>
      <c r="O26" s="1"/>
      <c r="P26" s="85"/>
      <c r="Q26" s="85"/>
      <c r="R26" s="3"/>
      <c r="S26" s="83"/>
    </row>
    <row r="27" spans="1:19" ht="18.75">
      <c r="A27" s="27">
        <v>6</v>
      </c>
      <c r="B27" s="26"/>
      <c r="C27" s="64" t="s">
        <v>115</v>
      </c>
      <c r="D27" s="64" t="s">
        <v>116</v>
      </c>
      <c r="E27" s="68">
        <v>11</v>
      </c>
      <c r="F27" s="69" t="s">
        <v>75</v>
      </c>
      <c r="G27" s="75" t="s">
        <v>76</v>
      </c>
      <c r="H27" s="60">
        <v>46</v>
      </c>
      <c r="I27" s="60"/>
      <c r="J27" s="60"/>
      <c r="K27" s="65">
        <f>IF(C27="","",SUM(H27:J27))</f>
        <v>46</v>
      </c>
      <c r="L27" s="66"/>
      <c r="M27" s="67">
        <f>IF(C27="","",K27/J$20)</f>
        <v>0.33948339483394835</v>
      </c>
      <c r="N27" s="63" t="s">
        <v>50</v>
      </c>
      <c r="O27" s="1"/>
      <c r="P27" s="85"/>
      <c r="Q27" s="85"/>
      <c r="R27" s="3"/>
      <c r="S27" s="83"/>
    </row>
    <row r="28" spans="1:19" ht="18" customHeight="1">
      <c r="A28" s="27">
        <v>7</v>
      </c>
      <c r="B28" s="26"/>
      <c r="C28" s="68" t="s">
        <v>120</v>
      </c>
      <c r="D28" s="68" t="s">
        <v>31</v>
      </c>
      <c r="E28" s="68">
        <v>11</v>
      </c>
      <c r="F28" s="70" t="s">
        <v>101</v>
      </c>
      <c r="G28" s="74" t="s">
        <v>53</v>
      </c>
      <c r="H28" s="61">
        <v>42</v>
      </c>
      <c r="I28" s="61"/>
      <c r="J28" s="60"/>
      <c r="K28" s="65">
        <f>IF(C28="","",SUM(H28:J28))</f>
        <v>42</v>
      </c>
      <c r="L28" s="66"/>
      <c r="M28" s="67">
        <f>IF(C28="","",K28/J$20)</f>
        <v>0.30996309963099633</v>
      </c>
      <c r="N28" s="63" t="s">
        <v>50</v>
      </c>
      <c r="O28" s="1"/>
      <c r="P28" s="85"/>
      <c r="Q28" s="85"/>
      <c r="R28" s="3"/>
      <c r="S28" s="83"/>
    </row>
    <row r="29" spans="1:19" ht="18" customHeight="1">
      <c r="A29" s="27">
        <v>8</v>
      </c>
      <c r="B29" s="26"/>
      <c r="C29" s="71"/>
      <c r="D29" s="71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85"/>
      <c r="Q29" s="85"/>
      <c r="R29" s="3"/>
      <c r="S29" s="83"/>
    </row>
    <row r="30" spans="1:19" ht="18" customHeight="1">
      <c r="A30" s="27">
        <v>9</v>
      </c>
      <c r="B30" s="26"/>
      <c r="C30" s="64"/>
      <c r="D30" s="64"/>
      <c r="E30" s="68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85"/>
      <c r="Q30" s="85"/>
      <c r="R30" s="3"/>
      <c r="S30" s="83"/>
    </row>
    <row r="31" spans="1:19" ht="18" customHeight="1">
      <c r="A31" s="27">
        <v>10</v>
      </c>
      <c r="B31" s="26"/>
      <c r="C31" s="64"/>
      <c r="D31" s="64"/>
      <c r="E31" s="68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85"/>
      <c r="Q31" s="85"/>
      <c r="R31" s="3"/>
      <c r="S31" s="83"/>
    </row>
    <row r="32" spans="1:19" ht="18" customHeight="1">
      <c r="A32" s="27">
        <v>11</v>
      </c>
      <c r="B32" s="26"/>
      <c r="C32" s="64"/>
      <c r="D32" s="64"/>
      <c r="E32" s="68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85"/>
      <c r="Q32" s="85"/>
      <c r="R32" s="3"/>
      <c r="S32" s="83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29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84" t="s">
        <v>53</v>
      </c>
      <c r="H35" s="84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84" t="s">
        <v>49</v>
      </c>
      <c r="H36" s="84"/>
      <c r="I36" s="5"/>
      <c r="J36" s="5"/>
      <c r="K36" s="5"/>
      <c r="L36" s="5"/>
      <c r="M36" s="5"/>
    </row>
    <row r="37" spans="5:13" ht="21.75" customHeight="1">
      <c r="E37" s="6"/>
      <c r="F37" s="33"/>
      <c r="G37" s="84"/>
      <c r="H37" s="84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2015-10-29T10:07:42Z</cp:lastPrinted>
  <dcterms:created xsi:type="dcterms:W3CDTF">2010-01-13T12:41:13Z</dcterms:created>
  <dcterms:modified xsi:type="dcterms:W3CDTF">2017-11-17T11:06:40Z</dcterms:modified>
  <cp:category/>
  <cp:version/>
  <cp:contentType/>
  <cp:contentStatus/>
</cp:coreProperties>
</file>