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класс'!$A$29:$M$29</definedName>
    <definedName name="_xlnm._FilterDatabase" localSheetId="2" hidden="1">'11 класс'!$A$29:$M$29</definedName>
    <definedName name="_xlnm._FilterDatabase" localSheetId="0" hidden="1">'9 класс'!$A$29:$M$29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<sst xmlns="http://schemas.openxmlformats.org/spreadsheetml/2006/main" count="355" uniqueCount="214">
  <si>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</si>
  <si>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</si>
  <si>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</si>
  <si>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</si>
  <si>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</si>
  <si>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</si>
  <si>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</si>
  <si>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</si>
  <si>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</si>
  <si>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</si>
  <si>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</si>
  <si>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</si>
  <si>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</si>
  <si>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</si>
  <si>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</si>
  <si>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</si>
  <si>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</si>
  <si>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</si>
  <si>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</si>
  <si>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</si>
  <si>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</si>
  <si>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Класс: 9</t>
  </si>
  <si>
    <t>Предмет: экология</t>
  </si>
  <si>
    <t>Дата и время вскрытия пакета : 31.01.2011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</si>
  <si>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экологии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</si>
  <si>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экологии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</si>
  <si>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экологии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</si>
  <si>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экологии</t>
    </r>
  </si>
  <si>
    <t>Воскресенская Ольга Леонидовна, доцент, заведующая кафедрой экологии ФГБОУ ВПО «Марийский государственный университет», председатель</t>
  </si>
  <si>
    <t>Количество участников: 11</t>
  </si>
  <si>
    <t>Класс: 10</t>
  </si>
  <si>
    <t>Класс: 11</t>
  </si>
  <si>
    <t>Количество участников: 13</t>
  </si>
  <si>
    <t>Ганина</t>
  </si>
  <si>
    <t>Юлия</t>
  </si>
  <si>
    <t>Николаевна</t>
  </si>
  <si>
    <t>Муниципальное общеобразовательное бюджетное учреждение "Медведевская гимназия"</t>
  </si>
  <si>
    <t>Рыбакова Елена Николаевна</t>
  </si>
  <si>
    <t>Пыстина</t>
  </si>
  <si>
    <t>Снежана</t>
  </si>
  <si>
    <t>Александровна</t>
  </si>
  <si>
    <t>Муниципальное общеобразовательное учреждение"Моркинская средняя(полная) общеобразовательная школа№1"</t>
  </si>
  <si>
    <t>Суворова Наталья Николаевна</t>
  </si>
  <si>
    <t>Аникова</t>
  </si>
  <si>
    <t>Анна</t>
  </si>
  <si>
    <t>Эдуардовна</t>
  </si>
  <si>
    <t xml:space="preserve">Муниципальное общеобразовательное учреждение "Лицей г.Козьмодемьянска" </t>
  </si>
  <si>
    <t>Сушкова Т.В.</t>
  </si>
  <si>
    <t>Кораблева</t>
  </si>
  <si>
    <t>Алена</t>
  </si>
  <si>
    <t>Владимировна</t>
  </si>
  <si>
    <t>Содомова</t>
  </si>
  <si>
    <t>Екатерина</t>
  </si>
  <si>
    <t>Михайловна</t>
  </si>
  <si>
    <t>Романова</t>
  </si>
  <si>
    <t>Наталья</t>
  </si>
  <si>
    <t>Витальевна</t>
  </si>
  <si>
    <t>Муниципальное образовательное учреждение 
дополнительного образования детей "Волжский
 детский экологический центр"</t>
  </si>
  <si>
    <t>муниципальное общеобразовательное учреждение "Звениговская СОШ №1"</t>
  </si>
  <si>
    <t>Григорьева Анастасия Игоревна</t>
  </si>
  <si>
    <t>Тришкова Наталья Юрьевна</t>
  </si>
  <si>
    <t xml:space="preserve">Мухортов </t>
  </si>
  <si>
    <t xml:space="preserve">Андрей </t>
  </si>
  <si>
    <t>Дмитриевич</t>
  </si>
  <si>
    <t xml:space="preserve">Смышляева </t>
  </si>
  <si>
    <t>Дарья</t>
  </si>
  <si>
    <t>Игоревна</t>
  </si>
  <si>
    <t xml:space="preserve">Бердников </t>
  </si>
  <si>
    <t xml:space="preserve">Валентин </t>
  </si>
  <si>
    <t>Александрович</t>
  </si>
  <si>
    <t>Муниципальное бюджетное общеобразовательное учреждение "Лицей № 28 г. Йошкар-Олы"</t>
  </si>
  <si>
    <t>Государственное бюджетное общеобразовательное учреждение Республики Марий Эл "Политехнический лицей-интернат"</t>
  </si>
  <si>
    <t>Шамшурова Ольга Алексеевна</t>
  </si>
  <si>
    <t xml:space="preserve">Алябышева Светлана Николаевна </t>
  </si>
  <si>
    <t xml:space="preserve">Гайнуллина </t>
  </si>
  <si>
    <t>Ригина</t>
  </si>
  <si>
    <t>Ринатовна</t>
  </si>
  <si>
    <t>Эйбулатова</t>
  </si>
  <si>
    <t>Мария</t>
  </si>
  <si>
    <t>Викторовна</t>
  </si>
  <si>
    <t>Государственное бюджетное общеобразовательное учреждение Республики Марий Эл "Лицей Бауманский"</t>
  </si>
  <si>
    <t xml:space="preserve">ГБОУ  Республики Марий Эл "Политехнический лицей-интернат"    </t>
  </si>
  <si>
    <t>Матвеев Валентин Александрович, Опарина Наталья Константиновна</t>
  </si>
  <si>
    <t>Алябышева Светлана Николаевна</t>
  </si>
  <si>
    <t>Смирнова</t>
  </si>
  <si>
    <t>Надежда</t>
  </si>
  <si>
    <t>Олеговна</t>
  </si>
  <si>
    <t>Богданова</t>
  </si>
  <si>
    <t>Виктория</t>
  </si>
  <si>
    <t>Валерьевна</t>
  </si>
  <si>
    <t>Муниципальное общеобразовательное бюджетное учреждение "Шойбулакская средняя общеобразовательная школа"</t>
  </si>
  <si>
    <t>МОУ "Сернурская средняя (полная) общеобразовательная школа №1 имени Героя Совесткого Союза А.М. Яналова"</t>
  </si>
  <si>
    <t>Охотина Нина Даниловна</t>
  </si>
  <si>
    <t>Чесноков Алексей Вячеславович</t>
  </si>
  <si>
    <t xml:space="preserve">Антропова </t>
  </si>
  <si>
    <t xml:space="preserve">Виктория </t>
  </si>
  <si>
    <t xml:space="preserve">Барсукова </t>
  </si>
  <si>
    <t>Елена</t>
  </si>
  <si>
    <t>Сергеевна</t>
  </si>
  <si>
    <t>МБОУ "Хлебниковская средняя общеобразовательная школа"</t>
  </si>
  <si>
    <t>Кашина Елена Викторовна</t>
  </si>
  <si>
    <t>Белякова</t>
  </si>
  <si>
    <t>Ксения</t>
  </si>
  <si>
    <t>Алексеевна</t>
  </si>
  <si>
    <t>Муниципальное общеобразовательное учреждение "Коркатовский лицей"</t>
  </si>
  <si>
    <t>Егорова Светлана Юрьевна</t>
  </si>
  <si>
    <t>Ахмедзянова</t>
  </si>
  <si>
    <t>Ляйсян</t>
  </si>
  <si>
    <t>Зульгарисовна</t>
  </si>
  <si>
    <t xml:space="preserve">Суслина </t>
  </si>
  <si>
    <t xml:space="preserve">Богданов </t>
  </si>
  <si>
    <t>Олег</t>
  </si>
  <si>
    <t>Тухватуллина Фавзия Гариповна</t>
  </si>
  <si>
    <t>Савицкая Светлана Юрьевна</t>
  </si>
  <si>
    <t>Егоров</t>
  </si>
  <si>
    <t>Дмитрий</t>
  </si>
  <si>
    <t>Борисович</t>
  </si>
  <si>
    <t>муниципальное общеобразовательное учреждение "Звениговский лицей"</t>
  </si>
  <si>
    <t>Хасанъянова Ирина Борисовна</t>
  </si>
  <si>
    <t>Петропавловских</t>
  </si>
  <si>
    <t>МОУ "Средняя общеобразовательная школа №3 п.Советский"</t>
  </si>
  <si>
    <t>Мухамедзянова Светлана Дмитриевна</t>
  </si>
  <si>
    <t>Захарова</t>
  </si>
  <si>
    <t>Ольга</t>
  </si>
  <si>
    <t xml:space="preserve">Паскова </t>
  </si>
  <si>
    <t>Вениаминовна</t>
  </si>
  <si>
    <t>муниципальное бюджетное общеобразовательное учреждение "Пайгусовская средняя общеобразовательная школа"</t>
  </si>
  <si>
    <t>муниципальное бюджетное общеобразовательное учреждение "Виловатовская средняя общеобразовательная школа"</t>
  </si>
  <si>
    <t>Мирякова Надежда Евгеньевна</t>
  </si>
  <si>
    <t>Осипова Наталия Васильевна</t>
  </si>
  <si>
    <t>Голубкина</t>
  </si>
  <si>
    <t xml:space="preserve">Кириллова </t>
  </si>
  <si>
    <t xml:space="preserve">Ксения </t>
  </si>
  <si>
    <t>Родионовна</t>
  </si>
  <si>
    <t xml:space="preserve">Николаева </t>
  </si>
  <si>
    <t xml:space="preserve">Анна </t>
  </si>
  <si>
    <t>Андреевна</t>
  </si>
  <si>
    <t>Королёва</t>
  </si>
  <si>
    <t>Государственное бюджетное общеобразовательное учереждение Республики Марий Эл "Политехнический лицей-интернат"</t>
  </si>
  <si>
    <t>Муниципальное  бюджетное общеобразовательное учреждение "Гимназия №4 им.А.С.Пушкина г.Йошкар-Олы"</t>
  </si>
  <si>
    <t>Муниципальное бюджетное общеобразовательное учреждение  "Средняя общеобразовательная школа №19 г. Йошкар-Олы с углубленным изучением отдельных предметов"</t>
  </si>
  <si>
    <t>Баранова Анна Николаевна</t>
  </si>
  <si>
    <t>Демина Ирина Анатольевна</t>
  </si>
  <si>
    <t>Муниципальное общеобразовательное учреждение "Приволжская средняя общеобразовательная школа"</t>
  </si>
  <si>
    <t>Петрова Алена Васильевна</t>
  </si>
  <si>
    <t>Вавилова</t>
  </si>
  <si>
    <t xml:space="preserve">Алексеева </t>
  </si>
  <si>
    <t>Марина</t>
  </si>
  <si>
    <t>Павловна</t>
  </si>
  <si>
    <t>МБОУ "Карлыганская средняя общеобразовательная школа им. К.А.Андреева"</t>
  </si>
  <si>
    <t>Амакова Маргарита Егоровна</t>
  </si>
  <si>
    <t>Макарова</t>
  </si>
  <si>
    <t>Николаева</t>
  </si>
  <si>
    <t xml:space="preserve">Аканаева </t>
  </si>
  <si>
    <t>Мичукова Марина Валентиновна</t>
  </si>
  <si>
    <t>Саватеева</t>
  </si>
  <si>
    <t>Васильевна</t>
  </si>
  <si>
    <t>муниципальное общеобразовательное учреждение "Красноярская СОШ"</t>
  </si>
  <si>
    <t>Дмитриева Нина Петровна</t>
  </si>
  <si>
    <t>Уткина</t>
  </si>
  <si>
    <t>Дмитриевна</t>
  </si>
  <si>
    <t>Отмахова Татьяна Ивановна</t>
  </si>
  <si>
    <t>Смоленцев</t>
  </si>
  <si>
    <t>Павел</t>
  </si>
  <si>
    <t>Геннадьевич</t>
  </si>
  <si>
    <t>Муниципальное бюджетное общеобразовательное учреждение  «Юледурская средняя общеобразовательная школа»</t>
  </si>
  <si>
    <t>Фоминых Галина Арсентьевна</t>
  </si>
  <si>
    <t>Абляева</t>
  </si>
  <si>
    <t>Анастасия</t>
  </si>
  <si>
    <t xml:space="preserve">Загоскин </t>
  </si>
  <si>
    <t>Александр</t>
  </si>
  <si>
    <t>Сергеевич</t>
  </si>
  <si>
    <t xml:space="preserve">Токтаулова </t>
  </si>
  <si>
    <t xml:space="preserve">Виолетта </t>
  </si>
  <si>
    <t>Коногова</t>
  </si>
  <si>
    <t>Государственное общеобразовательное учреждение Республики Марий Эл "Лицей Бауманский"</t>
  </si>
  <si>
    <t>Матвеев Валентин Александрович</t>
  </si>
  <si>
    <t>Дорогова</t>
  </si>
  <si>
    <t>Алдександровна</t>
  </si>
  <si>
    <t>Государственное бюджетное общеобразовательное учреждение Республики Марий Эл "Многопрофильный лицей-интернат"</t>
  </si>
  <si>
    <t>Петухова Анжелика Александровна</t>
  </si>
  <si>
    <t>Ермакова</t>
  </si>
  <si>
    <t>МБОУ "Лицей № 28 г. Йошкар-Олы"</t>
  </si>
  <si>
    <t>Шамшурова О.А.</t>
  </si>
  <si>
    <t>Воскресенская Ольга Леонидовна, доцент, заведующая кафедрой экологии ФГБОУ ВПО «Марийский государственный университет»</t>
  </si>
  <si>
    <t>Алябышева Елена Александровна, доцент кафедры экологии ФГБОУ ВПО «Марийский государственный университет», председатель</t>
  </si>
  <si>
    <t>Количество участников: 16</t>
  </si>
  <si>
    <t>I тур</t>
  </si>
  <si>
    <t>II тур</t>
  </si>
  <si>
    <t>Всего</t>
  </si>
  <si>
    <t>Общая сумма баллов
max 111</t>
  </si>
  <si>
    <t>Общая сумма баллов
max 141</t>
  </si>
  <si>
    <t>Общая сумма баллов
max 147</t>
  </si>
  <si>
    <t>1</t>
  </si>
  <si>
    <t>2</t>
  </si>
  <si>
    <t>3</t>
  </si>
  <si>
    <t>4</t>
  </si>
  <si>
    <t>5</t>
  </si>
  <si>
    <t>6</t>
  </si>
  <si>
    <t>7</t>
  </si>
  <si>
    <t>7-8</t>
  </si>
  <si>
    <t>9</t>
  </si>
  <si>
    <t>10</t>
  </si>
  <si>
    <t>11</t>
  </si>
  <si>
    <t>Победитель</t>
  </si>
  <si>
    <t>Призер</t>
  </si>
  <si>
    <t>6-7</t>
  </si>
  <si>
    <t>8</t>
  </si>
  <si>
    <t>12</t>
  </si>
  <si>
    <t>13</t>
  </si>
  <si>
    <t>14</t>
  </si>
  <si>
    <t>15</t>
  </si>
  <si>
    <t>16</t>
  </si>
  <si>
    <t>9-10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</si>
</sst>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1" fillId="0" borderId="0" xfId="52" applyFill="1" applyBorder="1" applyAlignment="1">
      <alignment horizontal="center"/>
      <protection/>
    </xf>
    <xf numFmtId="0" fontId="4" fillId="0" borderId="0" xfId="52" applyFont="1" applyAlignment="1">
      <alignment horizontal="center" vertical="top"/>
      <protection/>
    </xf>
    <xf numFmtId="0" fontId="1" fillId="0" borderId="0" xfId="52" applyAlignment="1">
      <alignment horizontal="center" vertical="top"/>
      <protection/>
    </xf>
    <xf numFmtId="0" fontId="2" fillId="0" borderId="0" xfId="52" applyFont="1" applyAlignment="1">
      <alignment horizontal="center" vertical="top"/>
      <protection/>
    </xf>
    <xf numFmtId="0" fontId="1" fillId="0" borderId="0" xfId="52" applyFill="1" applyBorder="1" applyAlignment="1">
      <alignment horizontal="center" vertical="top"/>
      <protection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" fillId="0" borderId="10" xfId="52" applyBorder="1" applyAlignment="1">
      <alignment horizontal="center" vertical="top"/>
      <protection/>
    </xf>
    <xf numFmtId="0" fontId="1" fillId="0" borderId="11" xfId="52" applyBorder="1" applyAlignment="1">
      <alignment horizontal="center" vertical="top"/>
      <protection/>
    </xf>
    <xf numFmtId="0" fontId="1" fillId="0" borderId="0" xfId="52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zoomScalePageLayoutView="0" workbookViewId="0" topLeftCell="A1">
      <selection activeCell="A11" sqref="A11:D18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4.28125" style="0" customWidth="1"/>
    <col min="7" max="7" width="29.28125" style="0" customWidth="1"/>
    <col min="8" max="9" width="7.140625" style="0" customWidth="1"/>
    <col min="10" max="10" width="6.28125" style="0" customWidth="1"/>
    <col min="11" max="11" width="6.57421875" style="0" customWidth="1"/>
    <col min="12" max="12" width="8.140625" style="0" customWidth="1"/>
    <col min="13" max="13" width="10.8515625" style="0" customWidth="1"/>
  </cols>
  <sheetData>
    <row r="1" spans="1:16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</row>
    <row r="2" spans="1:16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</row>
    <row r="3" spans="1:16" ht="18.7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</row>
    <row r="4" spans="1:16" ht="21" customHeight="1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"/>
      <c r="N4" s="1"/>
      <c r="O4" s="1"/>
      <c r="P4" s="1"/>
    </row>
    <row r="5" spans="1:16" ht="21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"/>
      <c r="N5" s="1"/>
      <c r="O5" s="1"/>
      <c r="P5" s="1"/>
    </row>
    <row r="6" spans="1:16" ht="18.7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"/>
      <c r="N6" s="1"/>
      <c r="O6" s="1"/>
      <c r="P6" s="1"/>
    </row>
    <row r="7" spans="1:16" ht="18.7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"/>
      <c r="N7" s="1"/>
      <c r="O7" s="1"/>
      <c r="P7" s="1"/>
    </row>
    <row r="8" spans="1:16" ht="18.75">
      <c r="A8" s="50" t="s">
        <v>3</v>
      </c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 hidden="1">
      <c r="A9" s="38" t="s">
        <v>184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"/>
      <c r="O9" s="1"/>
      <c r="P9" s="1"/>
    </row>
    <row r="10" spans="1:16" ht="15.75">
      <c r="A10" s="38" t="s">
        <v>185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"/>
      <c r="O10" s="1"/>
      <c r="P10" s="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"/>
      <c r="O11" s="1"/>
      <c r="P11" s="1"/>
    </row>
    <row r="12" spans="1:16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"/>
      <c r="O12" s="1"/>
      <c r="P12" s="1"/>
    </row>
    <row r="13" spans="1:16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"/>
      <c r="O13" s="1"/>
      <c r="P13" s="1"/>
    </row>
    <row r="14" spans="1:16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"/>
      <c r="O14" s="1"/>
      <c r="P14" s="1"/>
    </row>
    <row r="15" spans="1:16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"/>
      <c r="O15" s="1"/>
      <c r="P15" s="1"/>
    </row>
    <row r="16" spans="1:16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</row>
    <row r="17" spans="1:16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"/>
      <c r="O17" s="1"/>
      <c r="P17" s="1"/>
    </row>
    <row r="18" spans="1:16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"/>
      <c r="O18" s="1"/>
      <c r="P18" s="1"/>
    </row>
    <row r="19" spans="1:18" ht="24.75" customHeight="1">
      <c r="A19" s="53" t="s">
        <v>4</v>
      </c>
      <c r="B19" s="53"/>
      <c r="C19" s="5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54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"/>
      <c r="R20" s="1"/>
    </row>
    <row r="21" spans="1:18" ht="18.75" customHeight="1">
      <c r="A21" s="54" t="s">
        <v>25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"/>
      <c r="R21" s="1"/>
    </row>
    <row r="22" spans="1:18" ht="18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>
      <c r="A23" s="53" t="s">
        <v>5</v>
      </c>
      <c r="B23" s="53"/>
      <c r="C23" s="5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>
      <c r="A24" s="55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"/>
      <c r="R24" s="1"/>
    </row>
    <row r="25" spans="1:18" ht="18.75">
      <c r="A25" s="50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"/>
      <c r="R25" s="1"/>
    </row>
    <row r="27" spans="1:18" ht="14.25">
      <c r="A27" s="15"/>
      <c r="B27" s="16"/>
      <c r="C27" s="57" t="s">
        <v>6</v>
      </c>
      <c r="D27" s="57"/>
      <c r="E27" s="58"/>
      <c r="F27" s="14" t="s">
        <v>7</v>
      </c>
      <c r="G27" s="36" t="s">
        <v>18</v>
      </c>
      <c r="H27" s="4"/>
      <c r="I27" s="4"/>
      <c r="J27" s="4"/>
      <c r="K27" s="4"/>
      <c r="L27" s="4"/>
      <c r="M27" s="4"/>
      <c r="N27" s="1"/>
      <c r="O27" s="1"/>
      <c r="P27" s="1"/>
      <c r="Q27" s="1"/>
      <c r="R27" s="1"/>
    </row>
    <row r="28" spans="1:18" ht="38.25" customHeight="1">
      <c r="A28" s="25"/>
      <c r="B28" s="26"/>
      <c r="C28" s="28"/>
      <c r="D28" s="28"/>
      <c r="E28" s="28"/>
      <c r="F28" s="30"/>
      <c r="G28" s="24"/>
      <c r="H28" s="59" t="s">
        <v>190</v>
      </c>
      <c r="I28" s="59"/>
      <c r="J28" s="60"/>
      <c r="K28" s="22"/>
      <c r="L28" s="22"/>
      <c r="M28" s="22"/>
      <c r="N28" s="1"/>
      <c r="O28" s="61"/>
      <c r="P28" s="61"/>
      <c r="Q28" s="3"/>
      <c r="R28" s="52"/>
    </row>
    <row r="29" spans="1:18" ht="60.75" customHeight="1">
      <c r="A29" s="21" t="s">
        <v>8</v>
      </c>
      <c r="B29" s="27" t="s">
        <v>9</v>
      </c>
      <c r="C29" s="29" t="s">
        <v>10</v>
      </c>
      <c r="D29" s="29" t="s">
        <v>11</v>
      </c>
      <c r="E29" s="29" t="s">
        <v>12</v>
      </c>
      <c r="F29" s="31" t="s">
        <v>19</v>
      </c>
      <c r="G29" s="29" t="s">
        <v>20</v>
      </c>
      <c r="H29" s="18" t="s">
        <v>187</v>
      </c>
      <c r="I29" s="18" t="s">
        <v>188</v>
      </c>
      <c r="J29" s="18" t="s">
        <v>189</v>
      </c>
      <c r="K29" s="23" t="s">
        <v>13</v>
      </c>
      <c r="L29" s="23" t="s">
        <v>14</v>
      </c>
      <c r="M29" s="23" t="s">
        <v>15</v>
      </c>
      <c r="N29" s="1"/>
      <c r="O29" s="61"/>
      <c r="P29" s="61"/>
      <c r="Q29" s="3"/>
      <c r="R29" s="52"/>
    </row>
    <row r="30" spans="1:18" ht="47.25">
      <c r="A30" s="35">
        <v>1</v>
      </c>
      <c r="B30" s="32">
        <v>1</v>
      </c>
      <c r="C30" s="33" t="s">
        <v>61</v>
      </c>
      <c r="D30" s="33" t="s">
        <v>62</v>
      </c>
      <c r="E30" s="33" t="s">
        <v>63</v>
      </c>
      <c r="F30" s="33" t="s">
        <v>70</v>
      </c>
      <c r="G30" s="33" t="s">
        <v>72</v>
      </c>
      <c r="H30" s="20">
        <v>51</v>
      </c>
      <c r="I30" s="20">
        <v>33.5</v>
      </c>
      <c r="J30" s="19">
        <f aca="true" t="shared" si="0" ref="J30:J40">SUM(H30:I30)</f>
        <v>84.5</v>
      </c>
      <c r="K30" s="37" t="s">
        <v>193</v>
      </c>
      <c r="L30" s="34">
        <f aca="true" t="shared" si="1" ref="L30:L40">J30/111</f>
        <v>0.7612612612612613</v>
      </c>
      <c r="M30" s="35" t="s">
        <v>204</v>
      </c>
      <c r="N30" s="1"/>
      <c r="O30" s="61"/>
      <c r="P30" s="61"/>
      <c r="Q30" s="3"/>
      <c r="R30" s="52"/>
    </row>
    <row r="31" spans="1:18" ht="47.25">
      <c r="A31" s="35">
        <v>2</v>
      </c>
      <c r="B31" s="32">
        <v>8</v>
      </c>
      <c r="C31" s="33" t="s">
        <v>67</v>
      </c>
      <c r="D31" s="33" t="s">
        <v>68</v>
      </c>
      <c r="E31" s="33" t="s">
        <v>69</v>
      </c>
      <c r="F31" s="33" t="s">
        <v>70</v>
      </c>
      <c r="G31" s="33" t="s">
        <v>72</v>
      </c>
      <c r="H31" s="20">
        <v>50</v>
      </c>
      <c r="I31" s="20">
        <v>34</v>
      </c>
      <c r="J31" s="19">
        <f t="shared" si="0"/>
        <v>84</v>
      </c>
      <c r="K31" s="37" t="s">
        <v>194</v>
      </c>
      <c r="L31" s="34">
        <f t="shared" si="1"/>
        <v>0.7567567567567568</v>
      </c>
      <c r="M31" s="35" t="s">
        <v>205</v>
      </c>
      <c r="N31" s="1"/>
      <c r="O31" s="61"/>
      <c r="P31" s="61"/>
      <c r="Q31" s="3"/>
      <c r="R31" s="52"/>
    </row>
    <row r="32" spans="1:18" ht="31.5">
      <c r="A32" s="35">
        <v>3</v>
      </c>
      <c r="B32" s="32">
        <v>3</v>
      </c>
      <c r="C32" s="33" t="s">
        <v>77</v>
      </c>
      <c r="D32" s="33" t="s">
        <v>78</v>
      </c>
      <c r="E32" s="33" t="s">
        <v>79</v>
      </c>
      <c r="F32" s="33" t="s">
        <v>81</v>
      </c>
      <c r="G32" s="33" t="s">
        <v>83</v>
      </c>
      <c r="H32" s="20">
        <v>49.5</v>
      </c>
      <c r="I32" s="20">
        <v>34</v>
      </c>
      <c r="J32" s="19">
        <f t="shared" si="0"/>
        <v>83.5</v>
      </c>
      <c r="K32" s="37" t="s">
        <v>195</v>
      </c>
      <c r="L32" s="34">
        <f t="shared" si="1"/>
        <v>0.7522522522522522</v>
      </c>
      <c r="M32" s="35" t="s">
        <v>205</v>
      </c>
      <c r="N32" s="1"/>
      <c r="O32" s="61"/>
      <c r="P32" s="61"/>
      <c r="Q32" s="3"/>
      <c r="R32" s="52"/>
    </row>
    <row r="33" spans="1:18" ht="47.25">
      <c r="A33" s="35">
        <v>4</v>
      </c>
      <c r="B33" s="32">
        <v>10</v>
      </c>
      <c r="C33" s="33" t="s">
        <v>74</v>
      </c>
      <c r="D33" s="33" t="s">
        <v>75</v>
      </c>
      <c r="E33" s="33" t="s">
        <v>76</v>
      </c>
      <c r="F33" s="33" t="s">
        <v>80</v>
      </c>
      <c r="G33" s="33" t="s">
        <v>82</v>
      </c>
      <c r="H33" s="20">
        <v>51</v>
      </c>
      <c r="I33" s="20">
        <v>31</v>
      </c>
      <c r="J33" s="19">
        <f t="shared" si="0"/>
        <v>82</v>
      </c>
      <c r="K33" s="37" t="s">
        <v>196</v>
      </c>
      <c r="L33" s="34">
        <f t="shared" si="1"/>
        <v>0.7387387387387387</v>
      </c>
      <c r="M33" s="35"/>
      <c r="N33" s="1"/>
      <c r="O33" s="61"/>
      <c r="P33" s="61"/>
      <c r="Q33" s="3"/>
      <c r="R33" s="52"/>
    </row>
    <row r="34" spans="1:18" ht="47.25">
      <c r="A34" s="35">
        <v>5</v>
      </c>
      <c r="B34" s="32">
        <v>11</v>
      </c>
      <c r="C34" s="33" t="s">
        <v>51</v>
      </c>
      <c r="D34" s="33" t="s">
        <v>52</v>
      </c>
      <c r="E34" s="33" t="s">
        <v>53</v>
      </c>
      <c r="F34" s="33" t="s">
        <v>57</v>
      </c>
      <c r="G34" s="33" t="s">
        <v>59</v>
      </c>
      <c r="H34" s="20">
        <v>46</v>
      </c>
      <c r="I34" s="20">
        <v>32</v>
      </c>
      <c r="J34" s="19">
        <f t="shared" si="0"/>
        <v>78</v>
      </c>
      <c r="K34" s="37" t="s">
        <v>197</v>
      </c>
      <c r="L34" s="34">
        <f t="shared" si="1"/>
        <v>0.7027027027027027</v>
      </c>
      <c r="M34" s="35"/>
      <c r="N34" s="1"/>
      <c r="O34" s="61"/>
      <c r="P34" s="61"/>
      <c r="Q34" s="3"/>
      <c r="R34" s="52"/>
    </row>
    <row r="35" spans="1:18" ht="47.25">
      <c r="A35" s="35">
        <v>6</v>
      </c>
      <c r="B35" s="32">
        <v>2</v>
      </c>
      <c r="C35" s="33" t="s">
        <v>64</v>
      </c>
      <c r="D35" s="33" t="s">
        <v>65</v>
      </c>
      <c r="E35" s="33" t="s">
        <v>66</v>
      </c>
      <c r="F35" s="33" t="s">
        <v>71</v>
      </c>
      <c r="G35" s="33" t="s">
        <v>73</v>
      </c>
      <c r="H35" s="20">
        <v>42</v>
      </c>
      <c r="I35" s="20">
        <v>35</v>
      </c>
      <c r="J35" s="19">
        <f t="shared" si="0"/>
        <v>77</v>
      </c>
      <c r="K35" s="37" t="s">
        <v>198</v>
      </c>
      <c r="L35" s="34">
        <f t="shared" si="1"/>
        <v>0.6936936936936937</v>
      </c>
      <c r="M35" s="35"/>
      <c r="N35" s="1"/>
      <c r="O35" s="61"/>
      <c r="P35" s="61"/>
      <c r="Q35" s="3"/>
      <c r="R35" s="52"/>
    </row>
    <row r="36" spans="1:18" ht="31.5">
      <c r="A36" s="35">
        <v>7</v>
      </c>
      <c r="B36" s="32">
        <v>7</v>
      </c>
      <c r="C36" s="33" t="s">
        <v>43</v>
      </c>
      <c r="D36" s="33" t="s">
        <v>44</v>
      </c>
      <c r="E36" s="33" t="s">
        <v>45</v>
      </c>
      <c r="F36" s="33" t="s">
        <v>46</v>
      </c>
      <c r="G36" s="33" t="s">
        <v>47</v>
      </c>
      <c r="H36" s="20">
        <v>51</v>
      </c>
      <c r="I36" s="20">
        <v>25.5</v>
      </c>
      <c r="J36" s="19">
        <f t="shared" si="0"/>
        <v>76.5</v>
      </c>
      <c r="K36" s="37" t="s">
        <v>200</v>
      </c>
      <c r="L36" s="34">
        <f t="shared" si="1"/>
        <v>0.6891891891891891</v>
      </c>
      <c r="M36" s="35"/>
      <c r="N36" s="1"/>
      <c r="O36" s="61"/>
      <c r="P36" s="61"/>
      <c r="Q36" s="3"/>
      <c r="R36" s="52"/>
    </row>
    <row r="37" spans="1:18" ht="47.25">
      <c r="A37" s="35">
        <v>8</v>
      </c>
      <c r="B37" s="32">
        <v>9</v>
      </c>
      <c r="C37" s="33" t="s">
        <v>48</v>
      </c>
      <c r="D37" s="33" t="s">
        <v>49</v>
      </c>
      <c r="E37" s="33" t="s">
        <v>50</v>
      </c>
      <c r="F37" s="33" t="s">
        <v>57</v>
      </c>
      <c r="G37" s="33" t="s">
        <v>59</v>
      </c>
      <c r="H37" s="20">
        <v>42</v>
      </c>
      <c r="I37" s="20">
        <v>34.5</v>
      </c>
      <c r="J37" s="19">
        <f t="shared" si="0"/>
        <v>76.5</v>
      </c>
      <c r="K37" s="37" t="s">
        <v>200</v>
      </c>
      <c r="L37" s="34">
        <f t="shared" si="1"/>
        <v>0.6891891891891891</v>
      </c>
      <c r="M37" s="35"/>
      <c r="N37" s="1"/>
      <c r="O37" s="61"/>
      <c r="P37" s="61"/>
      <c r="Q37" s="3"/>
      <c r="R37" s="52"/>
    </row>
    <row r="38" spans="1:18" ht="31.5">
      <c r="A38" s="35">
        <v>9</v>
      </c>
      <c r="B38" s="32">
        <v>6</v>
      </c>
      <c r="C38" s="33" t="s">
        <v>54</v>
      </c>
      <c r="D38" s="33" t="s">
        <v>55</v>
      </c>
      <c r="E38" s="33" t="s">
        <v>56</v>
      </c>
      <c r="F38" s="33" t="s">
        <v>58</v>
      </c>
      <c r="G38" s="33" t="s">
        <v>60</v>
      </c>
      <c r="H38" s="20">
        <v>37</v>
      </c>
      <c r="I38" s="20">
        <v>23.5</v>
      </c>
      <c r="J38" s="19">
        <f t="shared" si="0"/>
        <v>60.5</v>
      </c>
      <c r="K38" s="37" t="s">
        <v>201</v>
      </c>
      <c r="L38" s="34">
        <f t="shared" si="1"/>
        <v>0.545045045045045</v>
      </c>
      <c r="M38" s="35"/>
      <c r="N38" s="1"/>
      <c r="O38" s="61"/>
      <c r="P38" s="61"/>
      <c r="Q38" s="3"/>
      <c r="R38" s="52"/>
    </row>
    <row r="39" spans="1:18" ht="47.25">
      <c r="A39" s="35">
        <v>10</v>
      </c>
      <c r="B39" s="32">
        <v>5</v>
      </c>
      <c r="C39" s="33" t="s">
        <v>38</v>
      </c>
      <c r="D39" s="33" t="s">
        <v>39</v>
      </c>
      <c r="E39" s="33" t="s">
        <v>40</v>
      </c>
      <c r="F39" s="33" t="s">
        <v>41</v>
      </c>
      <c r="G39" s="33" t="s">
        <v>42</v>
      </c>
      <c r="H39" s="20">
        <v>29</v>
      </c>
      <c r="I39" s="20">
        <v>20</v>
      </c>
      <c r="J39" s="19">
        <f t="shared" si="0"/>
        <v>49</v>
      </c>
      <c r="K39" s="37" t="s">
        <v>202</v>
      </c>
      <c r="L39" s="34">
        <f t="shared" si="1"/>
        <v>0.44144144144144143</v>
      </c>
      <c r="M39" s="35"/>
      <c r="N39" s="1"/>
      <c r="O39" s="61"/>
      <c r="P39" s="61"/>
      <c r="Q39" s="3"/>
      <c r="R39" s="52"/>
    </row>
    <row r="40" spans="1:18" ht="31.5">
      <c r="A40" s="35">
        <v>11</v>
      </c>
      <c r="B40" s="32">
        <v>4</v>
      </c>
      <c r="C40" s="33" t="s">
        <v>33</v>
      </c>
      <c r="D40" s="33" t="s">
        <v>34</v>
      </c>
      <c r="E40" s="33" t="s">
        <v>35</v>
      </c>
      <c r="F40" s="33" t="s">
        <v>36</v>
      </c>
      <c r="G40" s="33" t="s">
        <v>37</v>
      </c>
      <c r="H40" s="20">
        <v>18</v>
      </c>
      <c r="I40" s="20">
        <v>13.5</v>
      </c>
      <c r="J40" s="19">
        <f t="shared" si="0"/>
        <v>31.5</v>
      </c>
      <c r="K40" s="37" t="s">
        <v>203</v>
      </c>
      <c r="L40" s="34">
        <f t="shared" si="1"/>
        <v>0.28378378378378377</v>
      </c>
      <c r="M40" s="35"/>
      <c r="N40" s="1"/>
      <c r="O40" s="61"/>
      <c r="P40" s="61"/>
      <c r="Q40" s="3"/>
      <c r="R40" s="52"/>
    </row>
    <row r="41" spans="1:18" ht="18.75">
      <c r="A41" s="8"/>
      <c r="B41" s="17"/>
      <c r="C41" s="10"/>
      <c r="D41" s="10"/>
      <c r="E41" s="10"/>
      <c r="F41" s="10"/>
      <c r="G41" s="10"/>
      <c r="H41" s="11"/>
      <c r="I41" s="11"/>
      <c r="J41" s="11"/>
      <c r="K41" s="12"/>
      <c r="L41" s="9"/>
      <c r="M41" s="9"/>
      <c r="N41" s="1"/>
      <c r="O41" s="1"/>
      <c r="P41" s="1"/>
      <c r="Q41" s="3"/>
      <c r="R41" s="3"/>
    </row>
    <row r="42" spans="4:12" ht="40.5" customHeight="1">
      <c r="D42" s="56" t="s">
        <v>16</v>
      </c>
      <c r="E42" s="56"/>
      <c r="F42" s="56"/>
      <c r="G42" s="56"/>
      <c r="H42" s="56"/>
      <c r="I42" s="56"/>
      <c r="J42" s="56"/>
      <c r="K42" s="56"/>
      <c r="L42" s="56"/>
    </row>
    <row r="43" spans="5:12" ht="39.75" customHeight="1">
      <c r="E43" s="56" t="s">
        <v>17</v>
      </c>
      <c r="F43" s="56"/>
      <c r="G43" s="56"/>
      <c r="H43" s="56"/>
      <c r="I43" s="56"/>
      <c r="J43" s="56"/>
      <c r="K43" s="56"/>
      <c r="L43" s="56"/>
    </row>
    <row r="44" spans="5:12" ht="14.25">
      <c r="E44" s="7"/>
      <c r="F44" s="5"/>
      <c r="G44" s="5"/>
      <c r="H44" s="5"/>
      <c r="I44" s="5"/>
      <c r="J44" s="5"/>
      <c r="K44" s="5"/>
      <c r="L44" s="5"/>
    </row>
    <row r="45" spans="5:12" ht="14.25">
      <c r="E45" s="7"/>
      <c r="F45" s="6"/>
      <c r="G45" s="6"/>
      <c r="H45" s="6"/>
      <c r="I45" s="6"/>
      <c r="J45" s="6"/>
      <c r="K45" s="6"/>
      <c r="L45" s="6"/>
    </row>
    <row r="46" spans="5:12" ht="14.25">
      <c r="E46" s="7"/>
      <c r="F46" s="7"/>
      <c r="G46" s="7"/>
      <c r="H46" s="7"/>
      <c r="I46" s="7"/>
      <c r="J46" s="7"/>
      <c r="K46" s="7"/>
      <c r="L46" s="7"/>
    </row>
  </sheetData>
  <sheetProtection/>
  <autoFilter ref="A29:M29">
    <sortState ref="A30:M46">
      <sortCondition descending="1" sortBy="value" ref="J30:J46"/>
    </sortState>
  </autoFilter>
  <mergeCells count="20">
    <mergeCell ref="D42:L42"/>
    <mergeCell ref="E43:L43"/>
    <mergeCell ref="A25:P25"/>
    <mergeCell ref="C27:E27"/>
    <mergeCell ref="H28:J28"/>
    <mergeCell ref="O28:O40"/>
    <mergeCell ref="P28:P40"/>
    <mergeCell ref="R28:R40"/>
    <mergeCell ref="A19:C19"/>
    <mergeCell ref="A20:P20"/>
    <mergeCell ref="A21:P21"/>
    <mergeCell ref="A23:C23"/>
    <mergeCell ref="A24:P24"/>
    <mergeCell ref="A8:F8"/>
    <mergeCell ref="A1:L1"/>
    <mergeCell ref="A3:L3"/>
    <mergeCell ref="A4:L4"/>
    <mergeCell ref="A5:L5"/>
    <mergeCell ref="A6:L6"/>
    <mergeCell ref="A7:L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zoomScalePageLayoutView="0" workbookViewId="0" topLeftCell="A1">
      <selection activeCell="A11" sqref="A11:D18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50.7109375" style="0" customWidth="1"/>
    <col min="7" max="7" width="29.28125" style="0" customWidth="1"/>
    <col min="8" max="8" width="7.57421875" style="0" customWidth="1"/>
    <col min="9" max="9" width="7.57421875" style="49" customWidth="1"/>
    <col min="10" max="10" width="6.28125" style="0" customWidth="1"/>
    <col min="11" max="11" width="6.57421875" style="0" customWidth="1"/>
    <col min="12" max="12" width="8.140625" style="0" customWidth="1"/>
    <col min="13" max="13" width="10.8515625" style="0" customWidth="1"/>
  </cols>
  <sheetData>
    <row r="1" spans="1:16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</row>
    <row r="2" spans="1:16" ht="18.75">
      <c r="A2" s="13" t="s">
        <v>1</v>
      </c>
      <c r="B2" s="13"/>
      <c r="C2" s="13"/>
      <c r="D2" s="13"/>
      <c r="E2" s="13"/>
      <c r="F2" s="13"/>
      <c r="G2" s="13"/>
      <c r="H2" s="13"/>
      <c r="I2" s="40"/>
      <c r="J2" s="13"/>
      <c r="K2" s="13"/>
      <c r="L2" s="13"/>
      <c r="M2" s="1"/>
      <c r="N2" s="1"/>
      <c r="O2" s="1"/>
      <c r="P2" s="1"/>
    </row>
    <row r="3" spans="1:16" ht="18.7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</row>
    <row r="4" spans="1:16" ht="21" customHeight="1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"/>
      <c r="N4" s="1"/>
      <c r="O4" s="1"/>
      <c r="P4" s="1"/>
    </row>
    <row r="5" spans="1:16" ht="21.75" customHeight="1">
      <c r="A5" s="50" t="s">
        <v>186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"/>
      <c r="N5" s="1"/>
      <c r="O5" s="1"/>
      <c r="P5" s="1"/>
    </row>
    <row r="6" spans="1:16" ht="18.7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"/>
      <c r="N6" s="1"/>
      <c r="O6" s="1"/>
      <c r="P6" s="1"/>
    </row>
    <row r="7" spans="1:16" ht="18.7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"/>
      <c r="N7" s="1"/>
      <c r="O7" s="1"/>
      <c r="P7" s="1"/>
    </row>
    <row r="8" spans="1:16" ht="18.75">
      <c r="A8" s="50" t="s">
        <v>3</v>
      </c>
      <c r="B8" s="50"/>
      <c r="C8" s="50"/>
      <c r="D8" s="50"/>
      <c r="E8" s="50"/>
      <c r="F8" s="50"/>
      <c r="G8" s="1"/>
      <c r="H8" s="1"/>
      <c r="I8" s="41"/>
      <c r="J8" s="1"/>
      <c r="K8" s="1"/>
      <c r="L8" s="1"/>
      <c r="M8" s="1"/>
      <c r="N8" s="1"/>
      <c r="O8" s="1"/>
      <c r="P8" s="1"/>
    </row>
    <row r="9" spans="1:16" ht="15.75" customHeight="1" hidden="1">
      <c r="A9" s="38" t="s">
        <v>28</v>
      </c>
      <c r="B9" s="38"/>
      <c r="C9" s="38"/>
      <c r="D9" s="38"/>
      <c r="E9" s="38"/>
      <c r="F9" s="38"/>
      <c r="G9" s="38"/>
      <c r="H9" s="38"/>
      <c r="I9" s="42"/>
      <c r="J9" s="38"/>
      <c r="K9" s="38"/>
      <c r="L9" s="38"/>
      <c r="M9" s="38"/>
      <c r="N9" s="1"/>
      <c r="O9" s="1"/>
      <c r="P9" s="1"/>
    </row>
    <row r="10" spans="1:16" ht="15.75">
      <c r="A10" s="38" t="s">
        <v>185</v>
      </c>
      <c r="B10" s="38"/>
      <c r="C10" s="38"/>
      <c r="D10" s="38"/>
      <c r="E10" s="38"/>
      <c r="F10" s="38"/>
      <c r="G10" s="38"/>
      <c r="H10" s="38"/>
      <c r="I10" s="42"/>
      <c r="J10" s="38"/>
      <c r="K10" s="38"/>
      <c r="L10" s="38"/>
      <c r="M10" s="38"/>
      <c r="N10" s="1"/>
      <c r="O10" s="1"/>
      <c r="P10" s="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42"/>
      <c r="J11" s="38"/>
      <c r="K11" s="38"/>
      <c r="L11" s="38"/>
      <c r="M11" s="38"/>
      <c r="N11" s="1"/>
      <c r="O11" s="1"/>
      <c r="P11" s="1"/>
    </row>
    <row r="12" spans="1:16" ht="15.75">
      <c r="A12" s="38"/>
      <c r="B12" s="38"/>
      <c r="C12" s="38"/>
      <c r="D12" s="38"/>
      <c r="E12" s="38"/>
      <c r="F12" s="38"/>
      <c r="G12" s="38"/>
      <c r="H12" s="38"/>
      <c r="I12" s="42"/>
      <c r="J12" s="38"/>
      <c r="K12" s="38"/>
      <c r="L12" s="38"/>
      <c r="M12" s="38"/>
      <c r="N12" s="1"/>
      <c r="O12" s="1"/>
      <c r="P12" s="1"/>
    </row>
    <row r="13" spans="1:16" ht="15.75">
      <c r="A13" s="38"/>
      <c r="B13" s="38"/>
      <c r="C13" s="38"/>
      <c r="D13" s="38"/>
      <c r="E13" s="38"/>
      <c r="F13" s="38"/>
      <c r="G13" s="38"/>
      <c r="H13" s="38"/>
      <c r="I13" s="42"/>
      <c r="J13" s="38"/>
      <c r="K13" s="38"/>
      <c r="L13" s="38"/>
      <c r="M13" s="38"/>
      <c r="N13" s="1"/>
      <c r="O13" s="1"/>
      <c r="P13" s="1"/>
    </row>
    <row r="14" spans="1:16" ht="15.75">
      <c r="A14" s="38"/>
      <c r="B14" s="38"/>
      <c r="C14" s="38"/>
      <c r="D14" s="38"/>
      <c r="E14" s="38"/>
      <c r="F14" s="38"/>
      <c r="G14" s="38"/>
      <c r="H14" s="38"/>
      <c r="I14" s="42"/>
      <c r="J14" s="38"/>
      <c r="K14" s="38"/>
      <c r="L14" s="38"/>
      <c r="M14" s="38"/>
      <c r="N14" s="1"/>
      <c r="O14" s="1"/>
      <c r="P14" s="1"/>
    </row>
    <row r="15" spans="1:16" ht="15.75">
      <c r="A15" s="38"/>
      <c r="B15" s="38"/>
      <c r="C15" s="38"/>
      <c r="D15" s="38"/>
      <c r="E15" s="38"/>
      <c r="F15" s="38"/>
      <c r="G15" s="38"/>
      <c r="H15" s="38"/>
      <c r="I15" s="42"/>
      <c r="J15" s="38"/>
      <c r="K15" s="38"/>
      <c r="L15" s="38"/>
      <c r="M15" s="38"/>
      <c r="N15" s="1"/>
      <c r="O15" s="1"/>
      <c r="P15" s="1"/>
    </row>
    <row r="16" spans="1:16" ht="15.75">
      <c r="A16" s="38"/>
      <c r="B16" s="38"/>
      <c r="C16" s="38"/>
      <c r="D16" s="38"/>
      <c r="E16" s="38"/>
      <c r="F16" s="38"/>
      <c r="G16" s="38"/>
      <c r="H16" s="38"/>
      <c r="I16" s="42"/>
      <c r="J16" s="38"/>
      <c r="K16" s="38"/>
      <c r="L16" s="38"/>
      <c r="M16" s="38"/>
      <c r="N16" s="1"/>
      <c r="O16" s="1"/>
      <c r="P16" s="1"/>
    </row>
    <row r="17" spans="1:16" ht="15.75">
      <c r="A17" s="38"/>
      <c r="B17" s="38"/>
      <c r="C17" s="38"/>
      <c r="D17" s="38"/>
      <c r="E17" s="38"/>
      <c r="F17" s="38"/>
      <c r="G17" s="38"/>
      <c r="H17" s="38"/>
      <c r="I17" s="42"/>
      <c r="J17" s="38"/>
      <c r="K17" s="38"/>
      <c r="L17" s="38"/>
      <c r="M17" s="38"/>
      <c r="N17" s="1"/>
      <c r="O17" s="1"/>
      <c r="P17" s="1"/>
    </row>
    <row r="18" spans="1:16" ht="15.75">
      <c r="A18" s="38"/>
      <c r="B18" s="38"/>
      <c r="C18" s="38"/>
      <c r="D18" s="38"/>
      <c r="E18" s="38"/>
      <c r="F18" s="38"/>
      <c r="G18" s="38"/>
      <c r="H18" s="38"/>
      <c r="I18" s="42"/>
      <c r="J18" s="38"/>
      <c r="K18" s="38"/>
      <c r="L18" s="38"/>
      <c r="M18" s="38"/>
      <c r="N18" s="1"/>
      <c r="O18" s="1"/>
      <c r="P18" s="1"/>
    </row>
    <row r="19" spans="1:18" ht="24.75" customHeight="1">
      <c r="A19" s="53" t="s">
        <v>4</v>
      </c>
      <c r="B19" s="53"/>
      <c r="C19" s="53"/>
      <c r="D19" s="1"/>
      <c r="E19" s="1"/>
      <c r="F19" s="1"/>
      <c r="G19" s="1"/>
      <c r="H19" s="1"/>
      <c r="I19" s="4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54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"/>
      <c r="R20" s="1"/>
    </row>
    <row r="21" spans="1:18" ht="18.75" customHeight="1">
      <c r="A21" s="54" t="s">
        <v>25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"/>
      <c r="R21" s="1"/>
    </row>
    <row r="22" spans="1:18" ht="18.75">
      <c r="A22" s="2"/>
      <c r="B22" s="1"/>
      <c r="C22" s="1"/>
      <c r="D22" s="1"/>
      <c r="E22" s="1"/>
      <c r="F22" s="1"/>
      <c r="G22" s="1"/>
      <c r="H22" s="1"/>
      <c r="I22" s="4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>
      <c r="A23" s="53" t="s">
        <v>5</v>
      </c>
      <c r="B23" s="53"/>
      <c r="C23" s="53"/>
      <c r="D23" s="1"/>
      <c r="E23" s="1"/>
      <c r="F23" s="1"/>
      <c r="G23" s="1"/>
      <c r="H23" s="1"/>
      <c r="I23" s="4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>
      <c r="A24" s="55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"/>
      <c r="R24" s="1"/>
    </row>
    <row r="25" spans="1:18" ht="18.75">
      <c r="A25" s="50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"/>
      <c r="R25" s="1"/>
    </row>
    <row r="27" spans="1:18" ht="14.25">
      <c r="A27" s="15"/>
      <c r="B27" s="16"/>
      <c r="C27" s="57" t="s">
        <v>6</v>
      </c>
      <c r="D27" s="57"/>
      <c r="E27" s="58"/>
      <c r="F27" s="14" t="s">
        <v>7</v>
      </c>
      <c r="G27" s="36" t="s">
        <v>18</v>
      </c>
      <c r="H27" s="39"/>
      <c r="I27" s="43"/>
      <c r="J27" s="4"/>
      <c r="K27" s="4"/>
      <c r="L27" s="4"/>
      <c r="M27" s="4"/>
      <c r="N27" s="1"/>
      <c r="O27" s="1"/>
      <c r="P27" s="1"/>
      <c r="Q27" s="1"/>
      <c r="R27" s="1"/>
    </row>
    <row r="28" spans="1:18" ht="38.25" customHeight="1">
      <c r="A28" s="25"/>
      <c r="B28" s="26"/>
      <c r="C28" s="28"/>
      <c r="D28" s="28"/>
      <c r="E28" s="28"/>
      <c r="F28" s="30"/>
      <c r="G28" s="24"/>
      <c r="H28" s="59" t="s">
        <v>191</v>
      </c>
      <c r="I28" s="59"/>
      <c r="J28" s="60"/>
      <c r="K28" s="22"/>
      <c r="L28" s="22"/>
      <c r="M28" s="22"/>
      <c r="N28" s="1"/>
      <c r="O28" s="61"/>
      <c r="P28" s="61"/>
      <c r="Q28" s="3"/>
      <c r="R28" s="52"/>
    </row>
    <row r="29" spans="1:18" ht="60.75" customHeight="1">
      <c r="A29" s="21" t="s">
        <v>8</v>
      </c>
      <c r="B29" s="27" t="s">
        <v>9</v>
      </c>
      <c r="C29" s="29" t="s">
        <v>10</v>
      </c>
      <c r="D29" s="29" t="s">
        <v>11</v>
      </c>
      <c r="E29" s="29" t="s">
        <v>12</v>
      </c>
      <c r="F29" s="31" t="s">
        <v>19</v>
      </c>
      <c r="G29" s="29" t="s">
        <v>20</v>
      </c>
      <c r="H29" s="18" t="s">
        <v>187</v>
      </c>
      <c r="I29" s="18" t="s">
        <v>188</v>
      </c>
      <c r="J29" s="18" t="s">
        <v>189</v>
      </c>
      <c r="K29" s="23" t="s">
        <v>13</v>
      </c>
      <c r="L29" s="23" t="s">
        <v>14</v>
      </c>
      <c r="M29" s="23" t="s">
        <v>15</v>
      </c>
      <c r="N29" s="1"/>
      <c r="O29" s="61"/>
      <c r="P29" s="61"/>
      <c r="Q29" s="3"/>
      <c r="R29" s="52"/>
    </row>
    <row r="30" spans="1:18" ht="47.25">
      <c r="A30" s="35">
        <v>1</v>
      </c>
      <c r="B30" s="32">
        <v>13</v>
      </c>
      <c r="C30" s="33" t="s">
        <v>94</v>
      </c>
      <c r="D30" s="33" t="s">
        <v>95</v>
      </c>
      <c r="E30" s="33" t="s">
        <v>50</v>
      </c>
      <c r="F30" s="33" t="s">
        <v>91</v>
      </c>
      <c r="G30" s="33" t="s">
        <v>93</v>
      </c>
      <c r="H30" s="19">
        <v>85</v>
      </c>
      <c r="I30" s="44">
        <v>30.5</v>
      </c>
      <c r="J30" s="19">
        <f aca="true" t="shared" si="0" ref="J30:J45">SUM(H30:I30)</f>
        <v>115.5</v>
      </c>
      <c r="K30" s="37" t="s">
        <v>193</v>
      </c>
      <c r="L30" s="34">
        <f aca="true" t="shared" si="1" ref="L30:L45">J30/141</f>
        <v>0.8191489361702128</v>
      </c>
      <c r="M30" s="35" t="s">
        <v>204</v>
      </c>
      <c r="N30" s="1"/>
      <c r="O30" s="61"/>
      <c r="P30" s="61"/>
      <c r="Q30" s="3"/>
      <c r="R30" s="52"/>
    </row>
    <row r="31" spans="1:18" ht="47.25">
      <c r="A31" s="35">
        <v>2</v>
      </c>
      <c r="B31" s="32">
        <v>8</v>
      </c>
      <c r="C31" s="33" t="s">
        <v>130</v>
      </c>
      <c r="D31" s="33" t="s">
        <v>97</v>
      </c>
      <c r="E31" s="33" t="s">
        <v>98</v>
      </c>
      <c r="F31" s="33" t="s">
        <v>138</v>
      </c>
      <c r="G31" s="33" t="s">
        <v>73</v>
      </c>
      <c r="H31" s="19">
        <v>78</v>
      </c>
      <c r="I31" s="44">
        <v>34.5</v>
      </c>
      <c r="J31" s="19">
        <f t="shared" si="0"/>
        <v>112.5</v>
      </c>
      <c r="K31" s="37" t="s">
        <v>194</v>
      </c>
      <c r="L31" s="34">
        <f t="shared" si="1"/>
        <v>0.7978723404255319</v>
      </c>
      <c r="M31" s="35" t="s">
        <v>205</v>
      </c>
      <c r="N31" s="1"/>
      <c r="O31" s="61"/>
      <c r="P31" s="61"/>
      <c r="Q31" s="3"/>
      <c r="R31" s="52"/>
    </row>
    <row r="32" spans="1:18" ht="47.25">
      <c r="A32" s="35">
        <v>3</v>
      </c>
      <c r="B32" s="32">
        <v>7</v>
      </c>
      <c r="C32" s="33" t="s">
        <v>131</v>
      </c>
      <c r="D32" s="33" t="s">
        <v>132</v>
      </c>
      <c r="E32" s="33" t="s">
        <v>133</v>
      </c>
      <c r="F32" s="33" t="s">
        <v>138</v>
      </c>
      <c r="G32" s="33" t="s">
        <v>73</v>
      </c>
      <c r="H32" s="19">
        <v>74</v>
      </c>
      <c r="I32" s="44">
        <v>36.5</v>
      </c>
      <c r="J32" s="19">
        <f t="shared" si="0"/>
        <v>110.5</v>
      </c>
      <c r="K32" s="37" t="s">
        <v>195</v>
      </c>
      <c r="L32" s="34">
        <f t="shared" si="1"/>
        <v>0.7836879432624113</v>
      </c>
      <c r="M32" s="35" t="s">
        <v>205</v>
      </c>
      <c r="N32" s="1"/>
      <c r="O32" s="61"/>
      <c r="P32" s="61"/>
      <c r="Q32" s="3"/>
      <c r="R32" s="52"/>
    </row>
    <row r="33" spans="1:18" ht="47.25">
      <c r="A33" s="35">
        <v>4</v>
      </c>
      <c r="B33" s="32">
        <v>10</v>
      </c>
      <c r="C33" s="33" t="s">
        <v>134</v>
      </c>
      <c r="D33" s="33" t="s">
        <v>135</v>
      </c>
      <c r="E33" s="33" t="s">
        <v>136</v>
      </c>
      <c r="F33" s="33" t="s">
        <v>139</v>
      </c>
      <c r="G33" s="33" t="s">
        <v>141</v>
      </c>
      <c r="H33" s="19">
        <v>70</v>
      </c>
      <c r="I33" s="44">
        <v>29</v>
      </c>
      <c r="J33" s="19">
        <f t="shared" si="0"/>
        <v>99</v>
      </c>
      <c r="K33" s="37" t="s">
        <v>196</v>
      </c>
      <c r="L33" s="34">
        <f t="shared" si="1"/>
        <v>0.7021276595744681</v>
      </c>
      <c r="M33" s="35"/>
      <c r="N33" s="1"/>
      <c r="O33" s="61"/>
      <c r="P33" s="61"/>
      <c r="Q33" s="3"/>
      <c r="R33" s="52"/>
    </row>
    <row r="34" spans="1:18" ht="31.5">
      <c r="A34" s="35">
        <v>5</v>
      </c>
      <c r="B34" s="32">
        <v>5</v>
      </c>
      <c r="C34" s="33" t="s">
        <v>114</v>
      </c>
      <c r="D34" s="33" t="s">
        <v>115</v>
      </c>
      <c r="E34" s="33" t="s">
        <v>116</v>
      </c>
      <c r="F34" s="33" t="s">
        <v>117</v>
      </c>
      <c r="G34" s="33" t="s">
        <v>118</v>
      </c>
      <c r="H34" s="19">
        <v>70</v>
      </c>
      <c r="I34" s="44">
        <v>24</v>
      </c>
      <c r="J34" s="19">
        <f t="shared" si="0"/>
        <v>94</v>
      </c>
      <c r="K34" s="37" t="s">
        <v>197</v>
      </c>
      <c r="L34" s="34">
        <f t="shared" si="1"/>
        <v>0.6666666666666666</v>
      </c>
      <c r="M34" s="35"/>
      <c r="N34" s="1"/>
      <c r="O34" s="61"/>
      <c r="P34" s="61"/>
      <c r="Q34" s="3"/>
      <c r="R34" s="52"/>
    </row>
    <row r="35" spans="1:18" ht="31.5">
      <c r="A35" s="35">
        <v>6</v>
      </c>
      <c r="B35" s="32">
        <v>1</v>
      </c>
      <c r="C35" s="33" t="s">
        <v>96</v>
      </c>
      <c r="D35" s="33" t="s">
        <v>97</v>
      </c>
      <c r="E35" s="33" t="s">
        <v>98</v>
      </c>
      <c r="F35" s="33" t="s">
        <v>99</v>
      </c>
      <c r="G35" s="33" t="s">
        <v>100</v>
      </c>
      <c r="H35" s="19">
        <v>68</v>
      </c>
      <c r="I35" s="44">
        <v>24.5</v>
      </c>
      <c r="J35" s="19">
        <f t="shared" si="0"/>
        <v>92.5</v>
      </c>
      <c r="K35" s="37" t="s">
        <v>206</v>
      </c>
      <c r="L35" s="34">
        <f t="shared" si="1"/>
        <v>0.6560283687943262</v>
      </c>
      <c r="M35" s="35"/>
      <c r="N35" s="1"/>
      <c r="O35" s="61"/>
      <c r="P35" s="61"/>
      <c r="Q35" s="3"/>
      <c r="R35" s="52"/>
    </row>
    <row r="36" spans="1:18" ht="47.25">
      <c r="A36" s="35">
        <v>7</v>
      </c>
      <c r="B36" s="32">
        <v>12</v>
      </c>
      <c r="C36" s="33" t="s">
        <v>122</v>
      </c>
      <c r="D36" s="33" t="s">
        <v>123</v>
      </c>
      <c r="E36" s="33" t="s">
        <v>40</v>
      </c>
      <c r="F36" s="33" t="s">
        <v>126</v>
      </c>
      <c r="G36" s="33" t="s">
        <v>128</v>
      </c>
      <c r="H36" s="19">
        <v>64</v>
      </c>
      <c r="I36" s="44">
        <v>28.5</v>
      </c>
      <c r="J36" s="19">
        <f t="shared" si="0"/>
        <v>92.5</v>
      </c>
      <c r="K36" s="37" t="s">
        <v>206</v>
      </c>
      <c r="L36" s="34">
        <f t="shared" si="1"/>
        <v>0.6560283687943262</v>
      </c>
      <c r="M36" s="35"/>
      <c r="N36" s="1"/>
      <c r="O36" s="61"/>
      <c r="P36" s="61"/>
      <c r="Q36" s="3"/>
      <c r="R36" s="52"/>
    </row>
    <row r="37" spans="1:18" ht="31.5">
      <c r="A37" s="35">
        <v>8</v>
      </c>
      <c r="B37" s="32">
        <v>3</v>
      </c>
      <c r="C37" s="33" t="s">
        <v>101</v>
      </c>
      <c r="D37" s="33" t="s">
        <v>102</v>
      </c>
      <c r="E37" s="33" t="s">
        <v>103</v>
      </c>
      <c r="F37" s="33" t="s">
        <v>104</v>
      </c>
      <c r="G37" s="33" t="s">
        <v>105</v>
      </c>
      <c r="H37" s="19">
        <v>56</v>
      </c>
      <c r="I37" s="44">
        <v>34</v>
      </c>
      <c r="J37" s="19">
        <f t="shared" si="0"/>
        <v>90</v>
      </c>
      <c r="K37" s="37" t="s">
        <v>207</v>
      </c>
      <c r="L37" s="34">
        <f t="shared" si="1"/>
        <v>0.6382978723404256</v>
      </c>
      <c r="M37" s="35"/>
      <c r="N37" s="1"/>
      <c r="O37" s="61"/>
      <c r="P37" s="61"/>
      <c r="Q37" s="3"/>
      <c r="R37" s="52"/>
    </row>
    <row r="38" spans="1:18" ht="63">
      <c r="A38" s="35">
        <v>9</v>
      </c>
      <c r="B38" s="32">
        <v>2</v>
      </c>
      <c r="C38" s="33" t="s">
        <v>137</v>
      </c>
      <c r="D38" s="33" t="s">
        <v>55</v>
      </c>
      <c r="E38" s="33" t="s">
        <v>35</v>
      </c>
      <c r="F38" s="33" t="s">
        <v>140</v>
      </c>
      <c r="G38" s="33" t="s">
        <v>142</v>
      </c>
      <c r="H38" s="19">
        <v>67</v>
      </c>
      <c r="I38" s="44">
        <v>21.5</v>
      </c>
      <c r="J38" s="19">
        <f t="shared" si="0"/>
        <v>88.5</v>
      </c>
      <c r="K38" s="37" t="s">
        <v>201</v>
      </c>
      <c r="L38" s="34">
        <f t="shared" si="1"/>
        <v>0.6276595744680851</v>
      </c>
      <c r="M38" s="35"/>
      <c r="N38" s="1"/>
      <c r="O38" s="61"/>
      <c r="P38" s="61"/>
      <c r="Q38" s="3"/>
      <c r="R38" s="52"/>
    </row>
    <row r="39" spans="1:18" ht="31.5">
      <c r="A39" s="35">
        <v>10</v>
      </c>
      <c r="B39" s="32">
        <v>4</v>
      </c>
      <c r="C39" s="33" t="s">
        <v>106</v>
      </c>
      <c r="D39" s="33" t="s">
        <v>107</v>
      </c>
      <c r="E39" s="33" t="s">
        <v>108</v>
      </c>
      <c r="F39" s="33" t="s">
        <v>104</v>
      </c>
      <c r="G39" s="33" t="s">
        <v>105</v>
      </c>
      <c r="H39" s="19">
        <v>55</v>
      </c>
      <c r="I39" s="44">
        <v>33</v>
      </c>
      <c r="J39" s="19">
        <f t="shared" si="0"/>
        <v>88</v>
      </c>
      <c r="K39" s="37" t="s">
        <v>202</v>
      </c>
      <c r="L39" s="34">
        <f t="shared" si="1"/>
        <v>0.624113475177305</v>
      </c>
      <c r="M39" s="35"/>
      <c r="N39" s="1"/>
      <c r="O39" s="61"/>
      <c r="P39" s="61"/>
      <c r="Q39" s="3"/>
      <c r="R39" s="52"/>
    </row>
    <row r="40" spans="1:18" ht="47.25">
      <c r="A40" s="35">
        <v>11</v>
      </c>
      <c r="B40" s="32">
        <v>15</v>
      </c>
      <c r="C40" s="33" t="s">
        <v>87</v>
      </c>
      <c r="D40" s="33" t="s">
        <v>88</v>
      </c>
      <c r="E40" s="33" t="s">
        <v>89</v>
      </c>
      <c r="F40" s="33" t="s">
        <v>91</v>
      </c>
      <c r="G40" s="33" t="s">
        <v>93</v>
      </c>
      <c r="H40" s="19">
        <v>56</v>
      </c>
      <c r="I40" s="44">
        <v>31</v>
      </c>
      <c r="J40" s="19">
        <f t="shared" si="0"/>
        <v>87</v>
      </c>
      <c r="K40" s="37" t="s">
        <v>203</v>
      </c>
      <c r="L40" s="34">
        <f t="shared" si="1"/>
        <v>0.6170212765957447</v>
      </c>
      <c r="M40" s="35"/>
      <c r="N40" s="1"/>
      <c r="O40" s="61"/>
      <c r="P40" s="61"/>
      <c r="Q40" s="3"/>
      <c r="R40" s="52"/>
    </row>
    <row r="41" spans="1:18" ht="47.25">
      <c r="A41" s="35">
        <v>12</v>
      </c>
      <c r="B41" s="32">
        <v>14</v>
      </c>
      <c r="C41" s="33" t="s">
        <v>110</v>
      </c>
      <c r="D41" s="33" t="s">
        <v>111</v>
      </c>
      <c r="E41" s="33" t="s">
        <v>69</v>
      </c>
      <c r="F41" s="33" t="s">
        <v>57</v>
      </c>
      <c r="G41" s="33" t="s">
        <v>113</v>
      </c>
      <c r="H41" s="19">
        <v>56</v>
      </c>
      <c r="I41" s="44">
        <v>28.5</v>
      </c>
      <c r="J41" s="19">
        <f t="shared" si="0"/>
        <v>84.5</v>
      </c>
      <c r="K41" s="37" t="s">
        <v>208</v>
      </c>
      <c r="L41" s="34">
        <f t="shared" si="1"/>
        <v>0.599290780141844</v>
      </c>
      <c r="M41" s="35"/>
      <c r="N41" s="1"/>
      <c r="O41" s="61"/>
      <c r="P41" s="61"/>
      <c r="Q41" s="3"/>
      <c r="R41" s="52"/>
    </row>
    <row r="42" spans="1:18" ht="47.25">
      <c r="A42" s="35">
        <v>13</v>
      </c>
      <c r="B42" s="32">
        <v>11</v>
      </c>
      <c r="C42" s="33" t="s">
        <v>124</v>
      </c>
      <c r="D42" s="33" t="s">
        <v>85</v>
      </c>
      <c r="E42" s="33" t="s">
        <v>125</v>
      </c>
      <c r="F42" s="33" t="s">
        <v>127</v>
      </c>
      <c r="G42" s="33" t="s">
        <v>129</v>
      </c>
      <c r="H42" s="19">
        <v>64</v>
      </c>
      <c r="I42" s="44">
        <v>19</v>
      </c>
      <c r="J42" s="19">
        <f t="shared" si="0"/>
        <v>83</v>
      </c>
      <c r="K42" s="37" t="s">
        <v>209</v>
      </c>
      <c r="L42" s="34">
        <f t="shared" si="1"/>
        <v>0.5886524822695035</v>
      </c>
      <c r="M42" s="35"/>
      <c r="N42" s="1"/>
      <c r="O42" s="61"/>
      <c r="P42" s="61"/>
      <c r="Q42" s="3"/>
      <c r="R42" s="52"/>
    </row>
    <row r="43" spans="1:18" ht="31.5">
      <c r="A43" s="35">
        <v>14</v>
      </c>
      <c r="B43" s="32">
        <v>16</v>
      </c>
      <c r="C43" s="33" t="s">
        <v>119</v>
      </c>
      <c r="D43" s="33" t="s">
        <v>115</v>
      </c>
      <c r="E43" s="33" t="s">
        <v>69</v>
      </c>
      <c r="F43" s="33" t="s">
        <v>120</v>
      </c>
      <c r="G43" s="33" t="s">
        <v>121</v>
      </c>
      <c r="H43" s="19">
        <v>65</v>
      </c>
      <c r="I43" s="44">
        <v>14.5</v>
      </c>
      <c r="J43" s="19">
        <f t="shared" si="0"/>
        <v>79.5</v>
      </c>
      <c r="K43" s="37" t="s">
        <v>210</v>
      </c>
      <c r="L43" s="34">
        <f t="shared" si="1"/>
        <v>0.5638297872340425</v>
      </c>
      <c r="M43" s="35"/>
      <c r="N43" s="1"/>
      <c r="O43" s="61"/>
      <c r="P43" s="61"/>
      <c r="Q43" s="3"/>
      <c r="R43" s="52"/>
    </row>
    <row r="44" spans="1:18" ht="47.25">
      <c r="A44" s="35">
        <v>15</v>
      </c>
      <c r="B44" s="32">
        <v>6</v>
      </c>
      <c r="C44" s="33" t="s">
        <v>84</v>
      </c>
      <c r="D44" s="33" t="s">
        <v>85</v>
      </c>
      <c r="E44" s="33" t="s">
        <v>86</v>
      </c>
      <c r="F44" s="33" t="s">
        <v>90</v>
      </c>
      <c r="G44" s="33" t="s">
        <v>92</v>
      </c>
      <c r="H44" s="19">
        <v>49</v>
      </c>
      <c r="I44" s="44">
        <v>27</v>
      </c>
      <c r="J44" s="19">
        <f t="shared" si="0"/>
        <v>76</v>
      </c>
      <c r="K44" s="37" t="s">
        <v>211</v>
      </c>
      <c r="L44" s="34">
        <f t="shared" si="1"/>
        <v>0.5390070921985816</v>
      </c>
      <c r="M44" s="35"/>
      <c r="N44" s="1"/>
      <c r="O44" s="61"/>
      <c r="P44" s="61"/>
      <c r="Q44" s="3"/>
      <c r="R44" s="52"/>
    </row>
    <row r="45" spans="1:18" ht="47.25">
      <c r="A45" s="35">
        <v>16</v>
      </c>
      <c r="B45" s="32">
        <v>9</v>
      </c>
      <c r="C45" s="33" t="s">
        <v>109</v>
      </c>
      <c r="D45" s="33" t="s">
        <v>102</v>
      </c>
      <c r="E45" s="33" t="s">
        <v>40</v>
      </c>
      <c r="F45" s="33" t="s">
        <v>57</v>
      </c>
      <c r="G45" s="33" t="s">
        <v>112</v>
      </c>
      <c r="H45" s="19">
        <v>45</v>
      </c>
      <c r="I45" s="44">
        <v>29.5</v>
      </c>
      <c r="J45" s="19">
        <f t="shared" si="0"/>
        <v>74.5</v>
      </c>
      <c r="K45" s="37" t="s">
        <v>212</v>
      </c>
      <c r="L45" s="34">
        <f t="shared" si="1"/>
        <v>0.5283687943262412</v>
      </c>
      <c r="M45" s="35"/>
      <c r="N45" s="1"/>
      <c r="O45" s="61"/>
      <c r="P45" s="61"/>
      <c r="Q45" s="3"/>
      <c r="R45" s="52"/>
    </row>
    <row r="46" spans="1:18" ht="18.75">
      <c r="A46" s="8"/>
      <c r="B46" s="17"/>
      <c r="C46" s="10"/>
      <c r="D46" s="10"/>
      <c r="E46" s="10"/>
      <c r="F46" s="10"/>
      <c r="G46" s="10"/>
      <c r="H46" s="10"/>
      <c r="I46" s="45"/>
      <c r="J46" s="11"/>
      <c r="K46" s="12"/>
      <c r="L46" s="9"/>
      <c r="M46" s="9"/>
      <c r="N46" s="1"/>
      <c r="O46" s="1"/>
      <c r="P46" s="1"/>
      <c r="Q46" s="3"/>
      <c r="R46" s="3"/>
    </row>
    <row r="47" spans="4:12" ht="40.5" customHeight="1">
      <c r="D47" s="56" t="s">
        <v>16</v>
      </c>
      <c r="E47" s="56"/>
      <c r="F47" s="56"/>
      <c r="G47" s="56"/>
      <c r="H47" s="56"/>
      <c r="I47" s="56"/>
      <c r="J47" s="56"/>
      <c r="K47" s="56"/>
      <c r="L47" s="56"/>
    </row>
    <row r="48" spans="5:12" ht="39.75" customHeight="1">
      <c r="E48" s="56" t="s">
        <v>17</v>
      </c>
      <c r="F48" s="56"/>
      <c r="G48" s="56"/>
      <c r="H48" s="56"/>
      <c r="I48" s="56"/>
      <c r="J48" s="56"/>
      <c r="K48" s="56"/>
      <c r="L48" s="56"/>
    </row>
    <row r="49" spans="5:12" ht="14.25">
      <c r="E49" s="7"/>
      <c r="F49" s="5"/>
      <c r="G49" s="5"/>
      <c r="H49" s="5"/>
      <c r="I49" s="46"/>
      <c r="J49" s="5"/>
      <c r="K49" s="5"/>
      <c r="L49" s="5"/>
    </row>
    <row r="50" spans="5:12" ht="14.25">
      <c r="E50" s="7"/>
      <c r="F50" s="6"/>
      <c r="G50" s="6"/>
      <c r="H50" s="6"/>
      <c r="I50" s="47"/>
      <c r="J50" s="6"/>
      <c r="K50" s="6"/>
      <c r="L50" s="6"/>
    </row>
    <row r="51" spans="5:12" ht="14.25">
      <c r="E51" s="7"/>
      <c r="F51" s="7"/>
      <c r="G51" s="7"/>
      <c r="H51" s="7"/>
      <c r="I51" s="48"/>
      <c r="J51" s="7"/>
      <c r="K51" s="7"/>
      <c r="L51" s="7"/>
    </row>
  </sheetData>
  <sheetProtection/>
  <autoFilter ref="A29:M29">
    <sortState ref="A30:M51">
      <sortCondition descending="1" sortBy="value" ref="J30:J51"/>
    </sortState>
  </autoFilter>
  <mergeCells count="20">
    <mergeCell ref="D47:L47"/>
    <mergeCell ref="E48:L48"/>
    <mergeCell ref="A25:P25"/>
    <mergeCell ref="C27:E27"/>
    <mergeCell ref="O28:O45"/>
    <mergeCell ref="P28:P45"/>
    <mergeCell ref="A6:L6"/>
    <mergeCell ref="A7:L7"/>
    <mergeCell ref="R28:R45"/>
    <mergeCell ref="A8:F8"/>
    <mergeCell ref="A19:C19"/>
    <mergeCell ref="A20:P20"/>
    <mergeCell ref="A21:P21"/>
    <mergeCell ref="A23:C23"/>
    <mergeCell ref="A24:P24"/>
    <mergeCell ref="H28:J28"/>
    <mergeCell ref="A1:L1"/>
    <mergeCell ref="A3:L3"/>
    <mergeCell ref="A4:L4"/>
    <mergeCell ref="A5:L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5" zoomScaleNormal="85" zoomScalePageLayoutView="0" workbookViewId="0" topLeftCell="A1">
      <selection activeCell="A11" sqref="A11:D18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5.00390625" style="0" customWidth="1"/>
    <col min="7" max="7" width="29.28125" style="0" customWidth="1"/>
    <col min="8" max="9" width="8.57421875" style="0" customWidth="1"/>
    <col min="10" max="10" width="6.28125" style="0" customWidth="1"/>
    <col min="11" max="11" width="6.57421875" style="0" customWidth="1"/>
    <col min="12" max="12" width="8.140625" style="0" customWidth="1"/>
    <col min="13" max="13" width="10.8515625" style="0" customWidth="1"/>
  </cols>
  <sheetData>
    <row r="1" spans="1:16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</row>
    <row r="2" spans="1:16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</row>
    <row r="3" spans="1:16" ht="18.7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</row>
    <row r="4" spans="1:16" ht="21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"/>
      <c r="N4" s="1"/>
      <c r="O4" s="1"/>
      <c r="P4" s="1"/>
    </row>
    <row r="5" spans="1:16" ht="21.75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"/>
      <c r="N5" s="1"/>
      <c r="O5" s="1"/>
      <c r="P5" s="1"/>
    </row>
    <row r="6" spans="1:16" ht="18.7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"/>
      <c r="N6" s="1"/>
      <c r="O6" s="1"/>
      <c r="P6" s="1"/>
    </row>
    <row r="7" spans="1:16" ht="18.7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"/>
      <c r="N7" s="1"/>
      <c r="O7" s="1"/>
      <c r="P7" s="1"/>
    </row>
    <row r="8" spans="1:16" ht="18.75">
      <c r="A8" s="50" t="s">
        <v>3</v>
      </c>
      <c r="B8" s="50"/>
      <c r="C8" s="50"/>
      <c r="D8" s="50"/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 hidden="1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"/>
      <c r="O9" s="1"/>
      <c r="P9" s="1"/>
    </row>
    <row r="10" spans="1:16" ht="15.75">
      <c r="A10" s="38" t="s">
        <v>185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"/>
      <c r="O10" s="1"/>
      <c r="P10" s="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"/>
      <c r="O11" s="1"/>
      <c r="P11" s="1"/>
    </row>
    <row r="12" spans="1:16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"/>
      <c r="O12" s="1"/>
      <c r="P12" s="1"/>
    </row>
    <row r="13" spans="1:16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"/>
      <c r="O13" s="1"/>
      <c r="P13" s="1"/>
    </row>
    <row r="14" spans="1:16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"/>
      <c r="O14" s="1"/>
      <c r="P14" s="1"/>
    </row>
    <row r="15" spans="1:16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"/>
      <c r="O15" s="1"/>
      <c r="P15" s="1"/>
    </row>
    <row r="16" spans="1:16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</row>
    <row r="17" spans="1:16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"/>
      <c r="O17" s="1"/>
      <c r="P17" s="1"/>
    </row>
    <row r="18" spans="1:16" ht="15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"/>
      <c r="O18" s="1"/>
      <c r="P18" s="1"/>
    </row>
    <row r="19" spans="1:18" ht="24.75" customHeight="1">
      <c r="A19" s="53" t="s">
        <v>4</v>
      </c>
      <c r="B19" s="53"/>
      <c r="C19" s="5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54" t="s">
        <v>24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"/>
      <c r="R20" s="1"/>
    </row>
    <row r="21" spans="1:18" ht="18.75" customHeight="1">
      <c r="A21" s="54" t="s">
        <v>25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"/>
      <c r="R21" s="1"/>
    </row>
    <row r="22" spans="1:18" ht="18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>
      <c r="A23" s="53" t="s">
        <v>5</v>
      </c>
      <c r="B23" s="53"/>
      <c r="C23" s="5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>
      <c r="A24" s="55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"/>
      <c r="R24" s="1"/>
    </row>
    <row r="25" spans="1:18" ht="18.75">
      <c r="A25" s="50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"/>
      <c r="R25" s="1"/>
    </row>
    <row r="27" spans="1:18" ht="14.25">
      <c r="A27" s="15"/>
      <c r="B27" s="16"/>
      <c r="C27" s="57" t="s">
        <v>6</v>
      </c>
      <c r="D27" s="57"/>
      <c r="E27" s="58"/>
      <c r="F27" s="14" t="s">
        <v>7</v>
      </c>
      <c r="G27" s="36" t="s">
        <v>18</v>
      </c>
      <c r="H27" s="39"/>
      <c r="I27" s="39"/>
      <c r="J27" s="4"/>
      <c r="K27" s="4"/>
      <c r="L27" s="4"/>
      <c r="M27" s="4"/>
      <c r="N27" s="1"/>
      <c r="O27" s="1"/>
      <c r="P27" s="1"/>
      <c r="Q27" s="1"/>
      <c r="R27" s="1"/>
    </row>
    <row r="28" spans="1:18" ht="38.25" customHeight="1">
      <c r="A28" s="25"/>
      <c r="B28" s="26"/>
      <c r="C28" s="28"/>
      <c r="D28" s="28"/>
      <c r="E28" s="28"/>
      <c r="F28" s="30"/>
      <c r="G28" s="24"/>
      <c r="H28" s="59" t="s">
        <v>192</v>
      </c>
      <c r="I28" s="59"/>
      <c r="J28" s="60"/>
      <c r="K28" s="22"/>
      <c r="L28" s="22"/>
      <c r="M28" s="22"/>
      <c r="N28" s="1"/>
      <c r="O28" s="61"/>
      <c r="P28" s="61"/>
      <c r="Q28" s="3"/>
      <c r="R28" s="52"/>
    </row>
    <row r="29" spans="1:18" ht="60.75" customHeight="1">
      <c r="A29" s="21" t="s">
        <v>8</v>
      </c>
      <c r="B29" s="27" t="s">
        <v>9</v>
      </c>
      <c r="C29" s="29" t="s">
        <v>10</v>
      </c>
      <c r="D29" s="29" t="s">
        <v>11</v>
      </c>
      <c r="E29" s="29" t="s">
        <v>12</v>
      </c>
      <c r="F29" s="31" t="s">
        <v>19</v>
      </c>
      <c r="G29" s="29" t="s">
        <v>20</v>
      </c>
      <c r="H29" s="18" t="s">
        <v>187</v>
      </c>
      <c r="I29" s="18" t="s">
        <v>188</v>
      </c>
      <c r="J29" s="18" t="s">
        <v>189</v>
      </c>
      <c r="K29" s="23" t="s">
        <v>13</v>
      </c>
      <c r="L29" s="23" t="s">
        <v>14</v>
      </c>
      <c r="M29" s="23" t="s">
        <v>15</v>
      </c>
      <c r="N29" s="1"/>
      <c r="O29" s="61"/>
      <c r="P29" s="61"/>
      <c r="Q29" s="3"/>
      <c r="R29" s="52"/>
    </row>
    <row r="30" spans="1:18" ht="18.75">
      <c r="A30" s="35">
        <v>1</v>
      </c>
      <c r="B30" s="32">
        <v>9</v>
      </c>
      <c r="C30" s="33" t="s">
        <v>181</v>
      </c>
      <c r="D30" s="33" t="s">
        <v>123</v>
      </c>
      <c r="E30" s="33" t="s">
        <v>50</v>
      </c>
      <c r="F30" s="33" t="s">
        <v>182</v>
      </c>
      <c r="G30" s="33" t="s">
        <v>183</v>
      </c>
      <c r="H30" s="19">
        <v>79</v>
      </c>
      <c r="I30" s="19">
        <v>39</v>
      </c>
      <c r="J30" s="19">
        <f aca="true" t="shared" si="0" ref="J30:J42">SUM(H30:I30)</f>
        <v>118</v>
      </c>
      <c r="K30" s="37" t="s">
        <v>193</v>
      </c>
      <c r="L30" s="34">
        <f aca="true" t="shared" si="1" ref="L30:L42">J30/147</f>
        <v>0.8027210884353742</v>
      </c>
      <c r="M30" s="35" t="s">
        <v>204</v>
      </c>
      <c r="N30" s="1"/>
      <c r="O30" s="61"/>
      <c r="P30" s="61"/>
      <c r="Q30" s="3"/>
      <c r="R30" s="52"/>
    </row>
    <row r="31" spans="1:18" ht="31.5">
      <c r="A31" s="35">
        <v>2</v>
      </c>
      <c r="B31" s="32">
        <v>5</v>
      </c>
      <c r="C31" s="33" t="s">
        <v>167</v>
      </c>
      <c r="D31" s="33" t="s">
        <v>168</v>
      </c>
      <c r="E31" s="33" t="s">
        <v>89</v>
      </c>
      <c r="F31" s="33" t="s">
        <v>70</v>
      </c>
      <c r="G31" s="33" t="s">
        <v>72</v>
      </c>
      <c r="H31" s="19">
        <v>80</v>
      </c>
      <c r="I31" s="19">
        <v>37</v>
      </c>
      <c r="J31" s="19">
        <f t="shared" si="0"/>
        <v>117</v>
      </c>
      <c r="K31" s="37" t="s">
        <v>194</v>
      </c>
      <c r="L31" s="34">
        <f t="shared" si="1"/>
        <v>0.7959183673469388</v>
      </c>
      <c r="M31" s="35" t="s">
        <v>205</v>
      </c>
      <c r="N31" s="1"/>
      <c r="O31" s="61"/>
      <c r="P31" s="61"/>
      <c r="Q31" s="3"/>
      <c r="R31" s="52"/>
    </row>
    <row r="32" spans="1:18" ht="47.25">
      <c r="A32" s="35">
        <v>3</v>
      </c>
      <c r="B32" s="32">
        <v>12</v>
      </c>
      <c r="C32" s="33" t="s">
        <v>169</v>
      </c>
      <c r="D32" s="33" t="s">
        <v>170</v>
      </c>
      <c r="E32" s="33" t="s">
        <v>171</v>
      </c>
      <c r="F32" s="33" t="s">
        <v>71</v>
      </c>
      <c r="G32" s="33" t="s">
        <v>73</v>
      </c>
      <c r="H32" s="19">
        <v>82.5</v>
      </c>
      <c r="I32" s="19">
        <v>29</v>
      </c>
      <c r="J32" s="19">
        <f t="shared" si="0"/>
        <v>111.5</v>
      </c>
      <c r="K32" s="37" t="s">
        <v>195</v>
      </c>
      <c r="L32" s="34">
        <f t="shared" si="1"/>
        <v>0.7585034013605442</v>
      </c>
      <c r="M32" s="35" t="s">
        <v>205</v>
      </c>
      <c r="N32" s="1"/>
      <c r="O32" s="61"/>
      <c r="P32" s="61"/>
      <c r="Q32" s="3"/>
      <c r="R32" s="52"/>
    </row>
    <row r="33" spans="1:18" ht="47.25">
      <c r="A33" s="35">
        <v>4</v>
      </c>
      <c r="B33" s="32">
        <v>10</v>
      </c>
      <c r="C33" s="33" t="s">
        <v>172</v>
      </c>
      <c r="D33" s="33" t="s">
        <v>173</v>
      </c>
      <c r="E33" s="33" t="s">
        <v>45</v>
      </c>
      <c r="F33" s="33" t="s">
        <v>175</v>
      </c>
      <c r="G33" s="33" t="s">
        <v>176</v>
      </c>
      <c r="H33" s="19">
        <v>71.5</v>
      </c>
      <c r="I33" s="19">
        <v>30</v>
      </c>
      <c r="J33" s="19">
        <f t="shared" si="0"/>
        <v>101.5</v>
      </c>
      <c r="K33" s="37" t="s">
        <v>196</v>
      </c>
      <c r="L33" s="34">
        <f t="shared" si="1"/>
        <v>0.6904761904761905</v>
      </c>
      <c r="M33" s="35" t="s">
        <v>205</v>
      </c>
      <c r="N33" s="1"/>
      <c r="O33" s="61"/>
      <c r="P33" s="61"/>
      <c r="Q33" s="3"/>
      <c r="R33" s="52"/>
    </row>
    <row r="34" spans="1:18" ht="31.5">
      <c r="A34" s="35">
        <v>5</v>
      </c>
      <c r="B34" s="32">
        <v>2</v>
      </c>
      <c r="C34" s="33" t="s">
        <v>151</v>
      </c>
      <c r="D34" s="33" t="s">
        <v>78</v>
      </c>
      <c r="E34" s="33" t="s">
        <v>152</v>
      </c>
      <c r="F34" s="33" t="s">
        <v>104</v>
      </c>
      <c r="G34" s="33" t="s">
        <v>105</v>
      </c>
      <c r="H34" s="19">
        <v>65</v>
      </c>
      <c r="I34" s="19">
        <v>34.5</v>
      </c>
      <c r="J34" s="19">
        <f t="shared" si="0"/>
        <v>99.5</v>
      </c>
      <c r="K34" s="37" t="s">
        <v>197</v>
      </c>
      <c r="L34" s="34">
        <f t="shared" si="1"/>
        <v>0.6768707482993197</v>
      </c>
      <c r="M34" s="35"/>
      <c r="N34" s="1"/>
      <c r="O34" s="61"/>
      <c r="P34" s="61"/>
      <c r="Q34" s="3"/>
      <c r="R34" s="52"/>
    </row>
    <row r="35" spans="1:18" ht="47.25">
      <c r="A35" s="35">
        <v>6</v>
      </c>
      <c r="B35" s="32">
        <v>1</v>
      </c>
      <c r="C35" s="33" t="s">
        <v>153</v>
      </c>
      <c r="D35" s="33" t="s">
        <v>44</v>
      </c>
      <c r="E35" s="33" t="s">
        <v>35</v>
      </c>
      <c r="F35" s="33" t="s">
        <v>57</v>
      </c>
      <c r="G35" s="33" t="s">
        <v>154</v>
      </c>
      <c r="H35" s="19">
        <v>64</v>
      </c>
      <c r="I35" s="19">
        <v>32.5</v>
      </c>
      <c r="J35" s="19">
        <f t="shared" si="0"/>
        <v>96.5</v>
      </c>
      <c r="K35" s="37" t="s">
        <v>198</v>
      </c>
      <c r="L35" s="34">
        <f t="shared" si="1"/>
        <v>0.6564625850340136</v>
      </c>
      <c r="M35" s="35"/>
      <c r="N35" s="1"/>
      <c r="O35" s="61"/>
      <c r="P35" s="61"/>
      <c r="Q35" s="3"/>
      <c r="R35" s="52"/>
    </row>
    <row r="36" spans="1:18" ht="31.5">
      <c r="A36" s="35">
        <v>7</v>
      </c>
      <c r="B36" s="32">
        <v>6</v>
      </c>
      <c r="C36" s="33" t="s">
        <v>146</v>
      </c>
      <c r="D36" s="33" t="s">
        <v>147</v>
      </c>
      <c r="E36" s="33" t="s">
        <v>148</v>
      </c>
      <c r="F36" s="33" t="s">
        <v>149</v>
      </c>
      <c r="G36" s="33" t="s">
        <v>150</v>
      </c>
      <c r="H36" s="19">
        <v>75.5</v>
      </c>
      <c r="I36" s="19">
        <v>19.5</v>
      </c>
      <c r="J36" s="19">
        <f t="shared" si="0"/>
        <v>95</v>
      </c>
      <c r="K36" s="37" t="s">
        <v>199</v>
      </c>
      <c r="L36" s="34">
        <f t="shared" si="1"/>
        <v>0.6462585034013606</v>
      </c>
      <c r="M36" s="35"/>
      <c r="N36" s="1"/>
      <c r="O36" s="61"/>
      <c r="P36" s="61"/>
      <c r="Q36" s="3"/>
      <c r="R36" s="52"/>
    </row>
    <row r="37" spans="1:18" ht="47.25">
      <c r="A37" s="35">
        <v>8</v>
      </c>
      <c r="B37" s="32">
        <v>3</v>
      </c>
      <c r="C37" s="33" t="s">
        <v>177</v>
      </c>
      <c r="D37" s="33" t="s">
        <v>123</v>
      </c>
      <c r="E37" s="33" t="s">
        <v>178</v>
      </c>
      <c r="F37" s="33" t="s">
        <v>179</v>
      </c>
      <c r="G37" s="33" t="s">
        <v>180</v>
      </c>
      <c r="H37" s="19">
        <v>60</v>
      </c>
      <c r="I37" s="19">
        <v>28</v>
      </c>
      <c r="J37" s="19">
        <f t="shared" si="0"/>
        <v>88</v>
      </c>
      <c r="K37" s="37" t="s">
        <v>207</v>
      </c>
      <c r="L37" s="34">
        <f t="shared" si="1"/>
        <v>0.5986394557823129</v>
      </c>
      <c r="M37" s="35"/>
      <c r="N37" s="1"/>
      <c r="O37" s="61"/>
      <c r="P37" s="61"/>
      <c r="Q37" s="3"/>
      <c r="R37" s="52"/>
    </row>
    <row r="38" spans="1:18" ht="31.5">
      <c r="A38" s="35">
        <v>9</v>
      </c>
      <c r="B38" s="32">
        <v>4</v>
      </c>
      <c r="C38" s="33" t="s">
        <v>155</v>
      </c>
      <c r="D38" s="33" t="s">
        <v>78</v>
      </c>
      <c r="E38" s="33" t="s">
        <v>156</v>
      </c>
      <c r="F38" s="33" t="s">
        <v>157</v>
      </c>
      <c r="G38" s="33" t="s">
        <v>158</v>
      </c>
      <c r="H38" s="19">
        <v>62</v>
      </c>
      <c r="I38" s="19">
        <v>22.5</v>
      </c>
      <c r="J38" s="19">
        <f t="shared" si="0"/>
        <v>84.5</v>
      </c>
      <c r="K38" s="37" t="s">
        <v>213</v>
      </c>
      <c r="L38" s="34">
        <f t="shared" si="1"/>
        <v>0.5748299319727891</v>
      </c>
      <c r="M38" s="35"/>
      <c r="N38" s="1"/>
      <c r="O38" s="61"/>
      <c r="P38" s="61"/>
      <c r="Q38" s="3"/>
      <c r="R38" s="52"/>
    </row>
    <row r="39" spans="1:18" ht="31.5">
      <c r="A39" s="35">
        <v>10</v>
      </c>
      <c r="B39" s="32">
        <v>11</v>
      </c>
      <c r="C39" s="33" t="s">
        <v>159</v>
      </c>
      <c r="D39" s="33" t="s">
        <v>65</v>
      </c>
      <c r="E39" s="33" t="s">
        <v>160</v>
      </c>
      <c r="F39" s="33" t="s">
        <v>120</v>
      </c>
      <c r="G39" s="33" t="s">
        <v>161</v>
      </c>
      <c r="H39" s="19">
        <v>61</v>
      </c>
      <c r="I39" s="19">
        <v>23.5</v>
      </c>
      <c r="J39" s="19">
        <f t="shared" si="0"/>
        <v>84.5</v>
      </c>
      <c r="K39" s="37" t="s">
        <v>213</v>
      </c>
      <c r="L39" s="34">
        <f t="shared" si="1"/>
        <v>0.5748299319727891</v>
      </c>
      <c r="M39" s="35"/>
      <c r="N39" s="1"/>
      <c r="O39" s="61"/>
      <c r="P39" s="61"/>
      <c r="Q39" s="3"/>
      <c r="R39" s="52"/>
    </row>
    <row r="40" spans="1:18" ht="47.25">
      <c r="A40" s="35">
        <v>11</v>
      </c>
      <c r="B40" s="32">
        <v>7</v>
      </c>
      <c r="C40" s="33" t="s">
        <v>162</v>
      </c>
      <c r="D40" s="33" t="s">
        <v>163</v>
      </c>
      <c r="E40" s="33" t="s">
        <v>164</v>
      </c>
      <c r="F40" s="33" t="s">
        <v>165</v>
      </c>
      <c r="G40" s="33" t="s">
        <v>166</v>
      </c>
      <c r="H40" s="19">
        <v>67</v>
      </c>
      <c r="I40" s="19">
        <v>17</v>
      </c>
      <c r="J40" s="19">
        <f t="shared" si="0"/>
        <v>84</v>
      </c>
      <c r="K40" s="37" t="s">
        <v>203</v>
      </c>
      <c r="L40" s="34">
        <f t="shared" si="1"/>
        <v>0.5714285714285714</v>
      </c>
      <c r="M40" s="35"/>
      <c r="N40" s="1"/>
      <c r="O40" s="61"/>
      <c r="P40" s="61"/>
      <c r="Q40" s="3"/>
      <c r="R40" s="52"/>
    </row>
    <row r="41" spans="1:18" ht="47.25">
      <c r="A41" s="35">
        <v>12</v>
      </c>
      <c r="B41" s="32">
        <v>13</v>
      </c>
      <c r="C41" s="33" t="s">
        <v>174</v>
      </c>
      <c r="D41" s="33" t="s">
        <v>34</v>
      </c>
      <c r="E41" s="33" t="s">
        <v>86</v>
      </c>
      <c r="F41" s="33" t="s">
        <v>143</v>
      </c>
      <c r="G41" s="33" t="s">
        <v>144</v>
      </c>
      <c r="H41" s="19">
        <v>57</v>
      </c>
      <c r="I41" s="19">
        <v>19</v>
      </c>
      <c r="J41" s="19">
        <f t="shared" si="0"/>
        <v>76</v>
      </c>
      <c r="K41" s="37" t="s">
        <v>208</v>
      </c>
      <c r="L41" s="34">
        <f t="shared" si="1"/>
        <v>0.5170068027210885</v>
      </c>
      <c r="M41" s="35"/>
      <c r="N41" s="1"/>
      <c r="O41" s="61"/>
      <c r="P41" s="61"/>
      <c r="Q41" s="3"/>
      <c r="R41" s="52"/>
    </row>
    <row r="42" spans="1:18" ht="47.25">
      <c r="A42" s="35">
        <v>13</v>
      </c>
      <c r="B42" s="32">
        <v>8</v>
      </c>
      <c r="C42" s="33" t="s">
        <v>145</v>
      </c>
      <c r="D42" s="33" t="s">
        <v>97</v>
      </c>
      <c r="E42" s="33" t="s">
        <v>98</v>
      </c>
      <c r="F42" s="33" t="s">
        <v>91</v>
      </c>
      <c r="G42" s="33" t="s">
        <v>93</v>
      </c>
      <c r="H42" s="19">
        <v>51</v>
      </c>
      <c r="I42" s="19">
        <v>16</v>
      </c>
      <c r="J42" s="19">
        <f t="shared" si="0"/>
        <v>67</v>
      </c>
      <c r="K42" s="37" t="s">
        <v>209</v>
      </c>
      <c r="L42" s="34">
        <f t="shared" si="1"/>
        <v>0.4557823129251701</v>
      </c>
      <c r="M42" s="35"/>
      <c r="N42" s="1"/>
      <c r="O42" s="61"/>
      <c r="P42" s="61"/>
      <c r="Q42" s="3"/>
      <c r="R42" s="52"/>
    </row>
    <row r="43" spans="1:18" ht="18.75">
      <c r="A43" s="8"/>
      <c r="B43" s="17"/>
      <c r="C43" s="10"/>
      <c r="D43" s="10"/>
      <c r="E43" s="10"/>
      <c r="F43" s="10"/>
      <c r="G43" s="10"/>
      <c r="H43" s="10"/>
      <c r="I43" s="10"/>
      <c r="J43" s="11"/>
      <c r="K43" s="12"/>
      <c r="L43" s="9"/>
      <c r="M43" s="9"/>
      <c r="N43" s="1"/>
      <c r="O43" s="1"/>
      <c r="P43" s="1"/>
      <c r="Q43" s="3"/>
      <c r="R43" s="3"/>
    </row>
    <row r="44" spans="4:12" ht="40.5" customHeight="1">
      <c r="D44" s="56" t="s">
        <v>16</v>
      </c>
      <c r="E44" s="56"/>
      <c r="F44" s="56"/>
      <c r="G44" s="56"/>
      <c r="H44" s="56"/>
      <c r="I44" s="56"/>
      <c r="J44" s="56"/>
      <c r="K44" s="56"/>
      <c r="L44" s="56"/>
    </row>
    <row r="45" spans="5:12" ht="39.75" customHeight="1">
      <c r="E45" s="56" t="s">
        <v>17</v>
      </c>
      <c r="F45" s="56"/>
      <c r="G45" s="56"/>
      <c r="H45" s="56"/>
      <c r="I45" s="56"/>
      <c r="J45" s="56"/>
      <c r="K45" s="56"/>
      <c r="L45" s="56"/>
    </row>
    <row r="46" spans="5:12" ht="14.25">
      <c r="E46" s="7"/>
      <c r="F46" s="5"/>
      <c r="G46" s="5"/>
      <c r="H46" s="5"/>
      <c r="I46" s="5"/>
      <c r="J46" s="5"/>
      <c r="K46" s="5"/>
      <c r="L46" s="5"/>
    </row>
    <row r="47" spans="5:12" ht="14.25">
      <c r="E47" s="7"/>
      <c r="F47" s="6"/>
      <c r="G47" s="6"/>
      <c r="H47" s="6"/>
      <c r="I47" s="6"/>
      <c r="J47" s="6"/>
      <c r="K47" s="6"/>
      <c r="L47" s="6"/>
    </row>
    <row r="48" spans="5:12" ht="14.25">
      <c r="E48" s="7"/>
      <c r="F48" s="7"/>
      <c r="G48" s="7"/>
      <c r="H48" s="7"/>
      <c r="I48" s="7"/>
      <c r="J48" s="7"/>
      <c r="K48" s="7"/>
      <c r="L48" s="7"/>
    </row>
  </sheetData>
  <sheetProtection/>
  <autoFilter ref="A29:M29">
    <sortState ref="A30:M48">
      <sortCondition descending="1" sortBy="value" ref="J30:J48"/>
    </sortState>
  </autoFilter>
  <mergeCells count="20">
    <mergeCell ref="D44:L44"/>
    <mergeCell ref="E45:L45"/>
    <mergeCell ref="A25:P25"/>
    <mergeCell ref="C27:E27"/>
    <mergeCell ref="O28:O42"/>
    <mergeCell ref="P28:P42"/>
    <mergeCell ref="A6:L6"/>
    <mergeCell ref="A7:L7"/>
    <mergeCell ref="R28:R42"/>
    <mergeCell ref="A8:F8"/>
    <mergeCell ref="A19:C19"/>
    <mergeCell ref="A20:P20"/>
    <mergeCell ref="A21:P21"/>
    <mergeCell ref="A23:C23"/>
    <mergeCell ref="A24:P24"/>
    <mergeCell ref="H28:J28"/>
    <mergeCell ref="A1:L1"/>
    <mergeCell ref="A3:L3"/>
    <mergeCell ref="A4:L4"/>
    <mergeCell ref="A5:L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2011-12-14T23:28:38Z</cp:lastPrinted>
  <dcterms:created xsi:type="dcterms:W3CDTF">2010-01-13T12:41:13Z</dcterms:created>
  <dcterms:modified xsi:type="dcterms:W3CDTF">2012-02-06T14:04:45Z</dcterms:modified>
  <cp:category/>
  <cp:version/>
  <cp:contentType/>
  <cp:contentStatus/>
</cp:coreProperties>
</file>