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9 класс" sheetId="1" r:id="rId1"/>
    <sheet name="10-11 класс" sheetId="2" r:id="rId2"/>
  </sheets>
  <externalReferences>
    <externalReference r:id="rId5"/>
  </externalReferences>
  <definedNames>
    <definedName name="_xlnm._FilterDatabase" localSheetId="1" hidden="1">'10-11 класс'!$A$26:$T$26</definedName>
    <definedName name="_xlnm._FilterDatabase" localSheetId="0" hidden="1">'9 класс'!$A$26:$T$26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<sst xmlns="http://schemas.openxmlformats.org/spreadsheetml/2006/main" count="249" uniqueCount="183">
  <si>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</si>
  <si>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</si>
  <si>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</si>
  <si>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</si>
  <si>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</si>
  <si>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</si>
  <si>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</si>
  <si>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</si>
  <si>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</si>
  <si>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</si>
  <si>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</si>
  <si>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</si>
  <si>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</si>
  <si>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</si>
  <si>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</si>
  <si>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</si>
  <si>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</si>
  <si>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</si>
  <si>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</si>
  <si>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>Предмет: география</t>
  </si>
  <si>
    <t>Дата и время вскрытия пакета : 16.01.2011</t>
  </si>
  <si>
    <t>Класс: 9</t>
  </si>
  <si>
    <t>Петрова</t>
  </si>
  <si>
    <t>Марина</t>
  </si>
  <si>
    <t>Аркадьевна</t>
  </si>
  <si>
    <t>Муниципальное общеобразовательное учреждение "Коркатовский лицей"</t>
  </si>
  <si>
    <t>Матвеева</t>
  </si>
  <si>
    <t>Влада</t>
  </si>
  <si>
    <t>Владимировна</t>
  </si>
  <si>
    <t>муниципальное общеобразовательное учреждение "Мочалищенская СОШ"</t>
  </si>
  <si>
    <t>Ермилова Ирина Сергеевна</t>
  </si>
  <si>
    <t>Глушков</t>
  </si>
  <si>
    <t>Дмитрий</t>
  </si>
  <si>
    <t>Михайлович</t>
  </si>
  <si>
    <t>Муниципальное бюджетное общеобразовательное учреждение  «Юледурская средняя общеобразовательная школа»</t>
  </si>
  <si>
    <t>Худякова Валентина Тимофеевна</t>
  </si>
  <si>
    <t xml:space="preserve">Парфёнов </t>
  </si>
  <si>
    <t>Константин</t>
  </si>
  <si>
    <t xml:space="preserve">Олегович  </t>
  </si>
  <si>
    <t>Муниципальное бюджетное общеобразовательное учреждение "Средняя общеобразовательная школа №10 г.Йошкар-Олы"</t>
  </si>
  <si>
    <t>Воронцова Елена Ильфаровна</t>
  </si>
  <si>
    <t>Ефремов</t>
  </si>
  <si>
    <t>Евгений</t>
  </si>
  <si>
    <t>Муниципальное общеобразовательное учреждение "Приволжская средняя общеобразовательная школа"</t>
  </si>
  <si>
    <t>Барамыгина Татьяна Васильевна</t>
  </si>
  <si>
    <t>Савельева</t>
  </si>
  <si>
    <t>Алексеевна</t>
  </si>
  <si>
    <t>МБОУ «Гимназия №4 им. А. С. Пушкина»</t>
  </si>
  <si>
    <t>Столяров Андрей Александрович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</si>
  <si>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географии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</si>
  <si>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географии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</si>
  <si>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географии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</si>
  <si>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географии</t>
    </r>
  </si>
  <si>
    <t>Количество участников: 6</t>
  </si>
  <si>
    <t xml:space="preserve">Серегин </t>
  </si>
  <si>
    <t>Вячеслав</t>
  </si>
  <si>
    <t>Анатольевич</t>
  </si>
  <si>
    <t>МБОУ "Юринская средняя общеобразовательная школа им. С.А. Лосева"</t>
  </si>
  <si>
    <t>Ушакова Анна Александровна</t>
  </si>
  <si>
    <t xml:space="preserve">Шишокин </t>
  </si>
  <si>
    <t xml:space="preserve">Михаил </t>
  </si>
  <si>
    <t>Владимирович</t>
  </si>
  <si>
    <t xml:space="preserve">Муниципальное бюджетное общеобразовательное учреждение "Ардинская средняя общеобразовательная школа" Килемарского муниципального района  </t>
  </si>
  <si>
    <t>Масаев А.Д.</t>
  </si>
  <si>
    <t xml:space="preserve">Лебедев </t>
  </si>
  <si>
    <t>Андрей</t>
  </si>
  <si>
    <t>Станиславович</t>
  </si>
  <si>
    <t>Муниципальное общеобразовательное учреждение Оршанская  средняя общеобразовательная школа</t>
  </si>
  <si>
    <t>Аганина Ольга Станиславовна</t>
  </si>
  <si>
    <t>Крышталь</t>
  </si>
  <si>
    <t xml:space="preserve">Сергей </t>
  </si>
  <si>
    <t>Сергеевич</t>
  </si>
  <si>
    <t>Малинин</t>
  </si>
  <si>
    <t>Александр</t>
  </si>
  <si>
    <t>Муниципальное обшеобразовательное бюджетное учреждение "Куярская средняяя общеобразовательная школа"</t>
  </si>
  <si>
    <t>Муниципальное обшеобразовательное бюджетное учреждение "Медведевская средняяя общеобразовательная школа №3 им. 50-летия Медведевского района"</t>
  </si>
  <si>
    <t>Гладкая Эльвира Михайловна</t>
  </si>
  <si>
    <t>Тимофеева Надежда Николаевна</t>
  </si>
  <si>
    <t>Аклин</t>
  </si>
  <si>
    <t xml:space="preserve">Дмитрий </t>
  </si>
  <si>
    <t>Рудольфович</t>
  </si>
  <si>
    <t>МОУ "Сернурская средняя (полная) общеобразовательная школа №1 имени Героя Советского Союза А.М. Яналова"</t>
  </si>
  <si>
    <t>Семенова Ирина Васильевна</t>
  </si>
  <si>
    <t>Ахмадшин</t>
  </si>
  <si>
    <t>Зульфат</t>
  </si>
  <si>
    <t>Тагирович</t>
  </si>
  <si>
    <t>Муниципальное образовательное учреждение "Куянковская общеобразовательная полная средняя школа"</t>
  </si>
  <si>
    <t>Габдуллина Земфира Файазовна</t>
  </si>
  <si>
    <t xml:space="preserve">Матвеев </t>
  </si>
  <si>
    <t>Олегович</t>
  </si>
  <si>
    <t>МБОУ "Мари-Турекская средняя общеобразовательная школа"</t>
  </si>
  <si>
    <t>Айглова Елена Петровна</t>
  </si>
  <si>
    <t>Гаптулзянов</t>
  </si>
  <si>
    <t>Азат</t>
  </si>
  <si>
    <t>Ильшатович</t>
  </si>
  <si>
    <t xml:space="preserve">Александров </t>
  </si>
  <si>
    <t>Денис</t>
  </si>
  <si>
    <t>Юрьевич</t>
  </si>
  <si>
    <t>Муниципальное общеобразовательное учреждение "Моркинская средняя(полная) общеобразовательная школа№1"</t>
  </si>
  <si>
    <t>Иванов Ким Александрович</t>
  </si>
  <si>
    <t>Никитин</t>
  </si>
  <si>
    <t>Алексей</t>
  </si>
  <si>
    <t>Муниципальное общеобразовательное учреждение "Средняя общеобразовательная щкола №3 г.Козьмодемьянска"</t>
  </si>
  <si>
    <t>Порфирьева Л.Е.</t>
  </si>
  <si>
    <t>Карасев</t>
  </si>
  <si>
    <t>муниципальное общеобразовательное учреждение "Кужмарская СОШ "</t>
  </si>
  <si>
    <t>Клешнина Наталья Михайловна</t>
  </si>
  <si>
    <t>Петропавловских</t>
  </si>
  <si>
    <t>Александрович</t>
  </si>
  <si>
    <t>МОУ "Средняя общеобразовательная школа №3 п.Советский"</t>
  </si>
  <si>
    <t>Глазырина Нина Алексеевна</t>
  </si>
  <si>
    <t xml:space="preserve">Ложкина </t>
  </si>
  <si>
    <t>Наталия</t>
  </si>
  <si>
    <t>Андреевна</t>
  </si>
  <si>
    <t>Муниципальное бюджетное общеобразовательное учреждение «Новоторъяльская средняя общеобразовательная школа»</t>
  </si>
  <si>
    <t xml:space="preserve">Разаренова Лариса Федоровна </t>
  </si>
  <si>
    <t xml:space="preserve">Борисов </t>
  </si>
  <si>
    <t>Игоревич</t>
  </si>
  <si>
    <t xml:space="preserve">Худякова Валентина Тимофеевна </t>
  </si>
  <si>
    <t>Ерохин</t>
  </si>
  <si>
    <t>Владимир</t>
  </si>
  <si>
    <t>муниципальное бюджетное общеобразовательное учреждение "Виловатовская средняя общеобразовательная школа"</t>
  </si>
  <si>
    <t>Белопасова Зоя Георгиевна</t>
  </si>
  <si>
    <t xml:space="preserve">Рычихин </t>
  </si>
  <si>
    <t>Константинович</t>
  </si>
  <si>
    <t>Петросян</t>
  </si>
  <si>
    <t>Карина</t>
  </si>
  <si>
    <t>Геворговна</t>
  </si>
  <si>
    <t>Морозов</t>
  </si>
  <si>
    <t>Виталий</t>
  </si>
  <si>
    <t>Николаевич</t>
  </si>
  <si>
    <t xml:space="preserve">Коновалов </t>
  </si>
  <si>
    <t>Никита</t>
  </si>
  <si>
    <t>Смышляев</t>
  </si>
  <si>
    <t>Павел</t>
  </si>
  <si>
    <t xml:space="preserve">Муниципальное автономное общеобразовательное учреждение  "Гимназия №26 имени Андре Мальро" </t>
  </si>
  <si>
    <t>Муниципальное бюджетное общеобразовательное учреждение  «Средняя общеобразовательная школа № 24  г. Йошкар-Олы»</t>
  </si>
  <si>
    <t>Муниципальное бюджетное общеобразовательное учреждение "Средняя общеобразовательная школа №27 г.Йошкар-Олы"</t>
  </si>
  <si>
    <t>Муниципального бюджетного общеобразовательного учреждения «Средняя общеобразовательная школа №19 г. Йошкар-Олы с углублённым изучением отдельных предметов»</t>
  </si>
  <si>
    <t>Государственное бюджетное общеобразовательное учреждение Республики Марий Эл "Лицей им. М.В. Ломоносова"</t>
  </si>
  <si>
    <t>Смирнов Иван Сергеевич</t>
  </si>
  <si>
    <t>Исаева Елена Анатольевна</t>
  </si>
  <si>
    <t>Сергеева Татьяна Ивановна</t>
  </si>
  <si>
    <t>Крылова Светлана Васильевна</t>
  </si>
  <si>
    <t>Немцева Людмила Александровна</t>
  </si>
  <si>
    <t xml:space="preserve">Михайлов </t>
  </si>
  <si>
    <t>Алексеевич</t>
  </si>
  <si>
    <t>Муниципальное общеобразовательное учреждение "Большепаратская средняя общеобразовательная школа" Волжского района Республики Марий Эл</t>
  </si>
  <si>
    <t>Яковлева Людмила Иосифовна</t>
  </si>
  <si>
    <t>Вереин</t>
  </si>
  <si>
    <t>Эдуардович</t>
  </si>
  <si>
    <t>МБОУ "Лицей № 28 г. Йошкар-Олы"</t>
  </si>
  <si>
    <t>Белова Альфия Нургаяновна</t>
  </si>
  <si>
    <t>Количество участников: 23</t>
  </si>
  <si>
    <t>Класс: 10-11</t>
  </si>
  <si>
    <t>Горинов Александр Трофимович, заведующий кафедрой мировой и отечественной экономики ФГБОУ ВПО «Марийский государственный университет», председатель</t>
  </si>
  <si>
    <t>Васильева Екатерина Александровна, старший преподаватель кафедры мировой и отечественной экономики ФГБОУ ВПО «Марийский государственный технический университет»</t>
  </si>
  <si>
    <t>1</t>
  </si>
  <si>
    <t>2</t>
  </si>
  <si>
    <t>3</t>
  </si>
  <si>
    <t>6</t>
  </si>
  <si>
    <t>Калашникова Александровна</t>
  </si>
  <si>
    <t>4</t>
  </si>
  <si>
    <t>10</t>
  </si>
  <si>
    <t>11</t>
  </si>
  <si>
    <t>12</t>
  </si>
  <si>
    <t>13</t>
  </si>
  <si>
    <t>21</t>
  </si>
  <si>
    <t>I тур</t>
  </si>
  <si>
    <t>II тур</t>
  </si>
  <si>
    <t>Всего</t>
  </si>
  <si>
    <t>Общая сумма баллов
max 100</t>
  </si>
  <si>
    <t>5</t>
  </si>
  <si>
    <t>Призер</t>
  </si>
  <si>
    <t>7-8</t>
  </si>
  <si>
    <t>9</t>
  </si>
  <si>
    <t>14-15</t>
  </si>
  <si>
    <t>16</t>
  </si>
  <si>
    <t>17</t>
  </si>
  <si>
    <t>18-20</t>
  </si>
  <si>
    <t>22</t>
  </si>
  <si>
    <t>23</t>
  </si>
  <si>
    <t>Дата и время вскрытия пакета : 17.01.2011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</si>
</sst>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3">
      <alignment/>
      <protection/>
    </xf>
    <xf numFmtId="0" fontId="5" fillId="0" borderId="0" xfId="53" applyFont="1" applyAlignment="1">
      <alignment horizontal="center"/>
      <protection/>
    </xf>
    <xf numFmtId="0" fontId="1" fillId="0" borderId="0" xfId="53" applyBorder="1">
      <alignment/>
      <protection/>
    </xf>
    <xf numFmtId="0" fontId="4" fillId="0" borderId="0" xfId="53" applyFont="1" applyBorder="1" applyAlignment="1">
      <alignment vertical="top" wrapText="1"/>
      <protection/>
    </xf>
    <xf numFmtId="0" fontId="1" fillId="0" borderId="0" xfId="53" applyAlignment="1">
      <alignment horizontal="left"/>
      <protection/>
    </xf>
    <xf numFmtId="0" fontId="1" fillId="0" borderId="10" xfId="53" applyBorder="1" applyAlignment="1">
      <alignment/>
      <protection/>
    </xf>
    <xf numFmtId="0" fontId="1" fillId="0" borderId="11" xfId="53" applyBorder="1" applyAlignment="1">
      <alignment/>
      <protection/>
    </xf>
    <xf numFmtId="0" fontId="1" fillId="0" borderId="0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3" applyFont="1" applyAlignment="1">
      <alignment/>
      <protection/>
    </xf>
    <xf numFmtId="0" fontId="1" fillId="4" borderId="12" xfId="53" applyFill="1" applyBorder="1" applyAlignment="1">
      <alignment horizontal="center"/>
      <protection/>
    </xf>
    <xf numFmtId="0" fontId="1" fillId="0" borderId="10" xfId="53" applyBorder="1" applyAlignment="1">
      <alignment horizontal="left"/>
      <protection/>
    </xf>
    <xf numFmtId="0" fontId="1" fillId="0" borderId="13" xfId="53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12" xfId="53" applyFont="1" applyBorder="1" applyAlignment="1">
      <alignment horizontal="left" vertical="top" wrapText="1"/>
      <protection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" fillId="0" borderId="12" xfId="53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Border="1" applyAlignment="1">
      <alignment horizontal="center" vertical="top" wrapText="1"/>
      <protection/>
    </xf>
    <xf numFmtId="49" fontId="7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4" xfId="53" applyBorder="1" applyAlignment="1">
      <alignment horizontal="center" wrapText="1"/>
      <protection/>
    </xf>
    <xf numFmtId="0" fontId="1" fillId="0" borderId="15" xfId="53" applyBorder="1" applyAlignment="1">
      <alignment horizontal="center" vertical="center" wrapText="1"/>
      <protection/>
    </xf>
    <xf numFmtId="0" fontId="1" fillId="0" borderId="14" xfId="53" applyBorder="1" applyAlignment="1">
      <alignment horizontal="center" vertical="center" wrapText="1"/>
      <protection/>
    </xf>
    <xf numFmtId="0" fontId="1" fillId="0" borderId="15" xfId="53" applyNumberFormat="1" applyFill="1" applyBorder="1" applyAlignment="1">
      <alignment horizontal="center" vertical="center" textRotation="90"/>
      <protection/>
    </xf>
    <xf numFmtId="0" fontId="1" fillId="0" borderId="15" xfId="53" applyBorder="1" applyAlignment="1">
      <alignment horizontal="center" wrapText="1"/>
      <protection/>
    </xf>
    <xf numFmtId="0" fontId="1" fillId="0" borderId="15" xfId="53" applyBorder="1" applyAlignment="1">
      <alignment horizontal="center" textRotation="90" wrapText="1"/>
      <protection/>
    </xf>
    <xf numFmtId="0" fontId="1" fillId="0" borderId="14" xfId="53" applyBorder="1" applyAlignment="1">
      <alignment horizontal="center" textRotation="90" wrapText="1"/>
      <protection/>
    </xf>
    <xf numFmtId="0" fontId="1" fillId="0" borderId="15" xfId="53" applyNumberFormat="1" applyFill="1" applyBorder="1" applyAlignment="1">
      <alignment horizontal="center" vertical="center" textRotation="90" wrapText="1"/>
      <protection/>
    </xf>
    <xf numFmtId="0" fontId="1" fillId="0" borderId="14" xfId="53" applyNumberFormat="1" applyFill="1" applyBorder="1" applyAlignment="1">
      <alignment horizontal="center" vertical="center" textRotation="90" wrapText="1"/>
      <protection/>
    </xf>
    <xf numFmtId="0" fontId="1" fillId="0" borderId="15" xfId="53" applyFill="1" applyBorder="1" applyAlignment="1">
      <alignment horizontal="center" vertical="center" textRotation="90" wrapText="1"/>
      <protection/>
    </xf>
    <xf numFmtId="0" fontId="1" fillId="0" borderId="14" xfId="53" applyFill="1" applyBorder="1" applyAlignment="1">
      <alignment horizontal="center" vertical="center" textRotation="90" wrapText="1"/>
      <protection/>
    </xf>
    <xf numFmtId="0" fontId="2" fillId="0" borderId="14" xfId="53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3" applyNumberFormat="1" applyFont="1" applyBorder="1" applyAlignment="1">
      <alignment horizontal="center" vertical="top" wrapText="1"/>
      <protection/>
    </xf>
    <xf numFmtId="0" fontId="2" fillId="0" borderId="14" xfId="53" applyFont="1" applyBorder="1" applyAlignment="1">
      <alignment horizontal="center" vertical="top" wrapText="1"/>
      <protection/>
    </xf>
    <xf numFmtId="0" fontId="1" fillId="7" borderId="12" xfId="53" applyFill="1" applyBorder="1" applyAlignment="1">
      <alignment horizontal="center"/>
      <protection/>
    </xf>
    <xf numFmtId="0" fontId="2" fillId="0" borderId="0" xfId="53" applyFont="1" applyAlignment="1">
      <alignment/>
      <protection/>
    </xf>
    <xf numFmtId="2" fontId="2" fillId="0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14" fontId="7" fillId="0" borderId="12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0" xfId="53" applyFont="1" applyAlignment="1">
      <alignment horizontal="left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4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Alignment="1">
      <alignment horizontal="center"/>
      <protection/>
    </xf>
    <xf numFmtId="0" fontId="4" fillId="0" borderId="0" xfId="53" applyFont="1" applyAlignment="1">
      <alignment horizontal="left" vertical="top" wrapText="1"/>
      <protection/>
    </xf>
    <xf numFmtId="0" fontId="4" fillId="0" borderId="0" xfId="53" applyFont="1" applyAlignment="1">
      <alignment horizontal="left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24" borderId="16" xfId="53" applyFill="1" applyBorder="1" applyAlignment="1">
      <alignment horizontal="center"/>
      <protection/>
    </xf>
    <xf numFmtId="0" fontId="1" fillId="24" borderId="17" xfId="53" applyFill="1" applyBorder="1" applyAlignment="1">
      <alignment horizontal="center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horizontal="center" vertical="center" wrapText="1"/>
      <protection/>
    </xf>
    <xf numFmtId="0" fontId="1" fillId="0" borderId="17" xfId="53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85" zoomScaleNormal="85" zoomScalePageLayoutView="0" workbookViewId="0" topLeftCell="A22">
      <selection activeCell="A15" sqref="A15:IV15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20.421875" style="0" customWidth="1"/>
    <col min="7" max="7" width="29.28125" style="0" customWidth="1"/>
    <col min="8" max="17" width="6.140625" style="0" customWidth="1"/>
    <col min="18" max="18" width="4.421875" style="0" customWidth="1"/>
    <col min="19" max="19" width="7.140625" style="0" customWidth="1"/>
    <col min="20" max="20" width="10.8515625" style="0" customWidth="1"/>
  </cols>
  <sheetData>
    <row r="1" spans="1:23" ht="2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  <c r="U1" s="1"/>
      <c r="V1" s="1"/>
      <c r="W1" s="1"/>
    </row>
    <row r="2" spans="1:23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  <c r="W2" s="1"/>
    </row>
    <row r="3" spans="1:23" ht="18.75">
      <c r="A3" s="62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"/>
      <c r="U3" s="1"/>
      <c r="V3" s="1"/>
      <c r="W3" s="1"/>
    </row>
    <row r="4" spans="1:23" ht="21" customHeight="1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"/>
      <c r="U4" s="1"/>
      <c r="V4" s="1"/>
      <c r="W4" s="1"/>
    </row>
    <row r="5" spans="1:23" ht="21.75" customHeight="1">
      <c r="A5" s="62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"/>
      <c r="U5" s="1"/>
      <c r="V5" s="1"/>
      <c r="W5" s="1"/>
    </row>
    <row r="6" spans="1:23" ht="18.75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"/>
      <c r="U6" s="1"/>
      <c r="V6" s="1"/>
      <c r="W6" s="1"/>
    </row>
    <row r="7" spans="1:23" ht="18.75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"/>
      <c r="U7" s="1"/>
      <c r="V7" s="1"/>
      <c r="W7" s="1"/>
    </row>
    <row r="8" spans="1:23" ht="18.75">
      <c r="A8" s="62" t="s">
        <v>182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"/>
      <c r="U8" s="1"/>
      <c r="V8" s="1"/>
      <c r="W8" s="1"/>
    </row>
    <row r="9" spans="1:23" ht="18.75">
      <c r="A9" s="62" t="s">
        <v>3</v>
      </c>
      <c r="B9" s="62"/>
      <c r="C9" s="62"/>
      <c r="D9" s="62"/>
      <c r="E9" s="62"/>
      <c r="F9" s="6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>
      <c r="A10" s="47" t="s">
        <v>155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1"/>
      <c r="V10" s="1"/>
      <c r="W10" s="1"/>
    </row>
    <row r="11" spans="1:23" ht="15.75" hidden="1">
      <c r="A11" s="47" t="s">
        <v>156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1"/>
      <c r="V11" s="1"/>
      <c r="W11" s="1"/>
    </row>
    <row r="12" spans="1:23" ht="15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1"/>
      <c r="V12" s="1"/>
      <c r="W12" s="1"/>
    </row>
    <row r="13" spans="1:23" ht="15.75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1"/>
      <c r="V13" s="1"/>
      <c r="W13" s="1"/>
    </row>
    <row r="14" spans="1:23" ht="15.75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1"/>
      <c r="V14" s="1"/>
      <c r="W14" s="1"/>
    </row>
    <row r="15" spans="1:23" ht="15.75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1"/>
      <c r="V15" s="1"/>
      <c r="W15" s="1"/>
    </row>
    <row r="16" spans="1:25" ht="24.75" customHeight="1">
      <c r="A16" s="65" t="s">
        <v>4</v>
      </c>
      <c r="B16" s="65"/>
      <c r="C16" s="6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>
      <c r="A17" s="66" t="s">
        <v>49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1"/>
      <c r="Y17" s="1"/>
    </row>
    <row r="18" spans="1:25" ht="18.75" customHeight="1">
      <c r="A18" s="66" t="s">
        <v>50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1"/>
      <c r="Y18" s="1"/>
    </row>
    <row r="19" spans="1:25" ht="18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.75">
      <c r="A20" s="65" t="s">
        <v>5</v>
      </c>
      <c r="B20" s="65"/>
      <c r="C20" s="6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67" t="s">
        <v>51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1"/>
      <c r="Y21" s="1"/>
    </row>
    <row r="22" spans="1:25" ht="18.75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1"/>
      <c r="Y22" s="1"/>
    </row>
    <row r="24" spans="1:25" ht="15">
      <c r="A24" s="16"/>
      <c r="B24" s="17"/>
      <c r="C24" s="69" t="s">
        <v>6</v>
      </c>
      <c r="D24" s="69"/>
      <c r="E24" s="70"/>
      <c r="F24" s="15" t="s">
        <v>7</v>
      </c>
      <c r="G24" s="46" t="s">
        <v>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"/>
      <c r="V24" s="1"/>
      <c r="W24" s="1"/>
      <c r="X24" s="1"/>
      <c r="Y24" s="1"/>
    </row>
    <row r="25" spans="1:25" ht="38.25" customHeight="1">
      <c r="A25" s="35"/>
      <c r="B25" s="36"/>
      <c r="C25" s="38"/>
      <c r="D25" s="38"/>
      <c r="E25" s="38"/>
      <c r="F25" s="40"/>
      <c r="G25" s="34"/>
      <c r="H25" s="71" t="s">
        <v>171</v>
      </c>
      <c r="I25" s="72"/>
      <c r="J25" s="72"/>
      <c r="K25" s="72"/>
      <c r="L25" s="73"/>
      <c r="M25" s="73"/>
      <c r="N25" s="73"/>
      <c r="O25" s="73"/>
      <c r="P25" s="73"/>
      <c r="Q25" s="74"/>
      <c r="R25" s="32"/>
      <c r="S25" s="32"/>
      <c r="T25" s="32"/>
      <c r="U25" s="1"/>
      <c r="V25" s="75"/>
      <c r="W25" s="75"/>
      <c r="X25" s="4"/>
      <c r="Y25" s="64"/>
    </row>
    <row r="26" spans="1:25" ht="60.75" customHeight="1">
      <c r="A26" s="31" t="s">
        <v>8</v>
      </c>
      <c r="B26" s="37" t="s">
        <v>9</v>
      </c>
      <c r="C26" s="39" t="s">
        <v>10</v>
      </c>
      <c r="D26" s="39" t="s">
        <v>11</v>
      </c>
      <c r="E26" s="39" t="s">
        <v>12</v>
      </c>
      <c r="F26" s="41" t="s">
        <v>17</v>
      </c>
      <c r="G26" s="39" t="s">
        <v>18</v>
      </c>
      <c r="H26" s="22">
        <v>1</v>
      </c>
      <c r="I26" s="22">
        <v>2</v>
      </c>
      <c r="J26" s="22">
        <v>3</v>
      </c>
      <c r="K26" s="22">
        <v>4</v>
      </c>
      <c r="L26" s="22">
        <v>5</v>
      </c>
      <c r="M26" s="22" t="s">
        <v>168</v>
      </c>
      <c r="N26" s="22">
        <v>1</v>
      </c>
      <c r="O26" s="22">
        <v>2</v>
      </c>
      <c r="P26" s="22" t="s">
        <v>169</v>
      </c>
      <c r="Q26" s="55" t="s">
        <v>170</v>
      </c>
      <c r="R26" s="33" t="s">
        <v>13</v>
      </c>
      <c r="S26" s="33" t="s">
        <v>14</v>
      </c>
      <c r="T26" s="33" t="s">
        <v>15</v>
      </c>
      <c r="U26" s="1"/>
      <c r="V26" s="75"/>
      <c r="W26" s="75"/>
      <c r="X26" s="4"/>
      <c r="Y26" s="64"/>
    </row>
    <row r="27" spans="1:25" ht="89.25">
      <c r="A27" s="45">
        <v>2</v>
      </c>
      <c r="B27" s="42">
        <v>5</v>
      </c>
      <c r="C27" s="43" t="s">
        <v>31</v>
      </c>
      <c r="D27" s="43" t="s">
        <v>32</v>
      </c>
      <c r="E27" s="43" t="s">
        <v>33</v>
      </c>
      <c r="F27" s="57" t="s">
        <v>34</v>
      </c>
      <c r="G27" s="43" t="s">
        <v>35</v>
      </c>
      <c r="H27" s="49">
        <v>5</v>
      </c>
      <c r="I27" s="49">
        <v>6.5</v>
      </c>
      <c r="J27" s="49">
        <v>4</v>
      </c>
      <c r="K27" s="49">
        <v>0</v>
      </c>
      <c r="L27" s="49">
        <v>0</v>
      </c>
      <c r="M27" s="49">
        <f aca="true" t="shared" si="0" ref="M27:M32">SUM(H27:L27)</f>
        <v>15.5</v>
      </c>
      <c r="N27" s="49">
        <v>10</v>
      </c>
      <c r="O27" s="49">
        <v>3</v>
      </c>
      <c r="P27" s="48">
        <f aca="true" t="shared" si="1" ref="P27:P32">SUM(N27:O27)</f>
        <v>13</v>
      </c>
      <c r="Q27" s="48">
        <f aca="true" t="shared" si="2" ref="Q27:Q32">M27+P27</f>
        <v>28.5</v>
      </c>
      <c r="R27" s="60" t="s">
        <v>158</v>
      </c>
      <c r="S27" s="44">
        <f aca="true" t="shared" si="3" ref="S27:S32">Q27/100</f>
        <v>0.285</v>
      </c>
      <c r="T27" s="45" t="s">
        <v>173</v>
      </c>
      <c r="U27" s="1"/>
      <c r="V27" s="75"/>
      <c r="W27" s="75"/>
      <c r="X27" s="4"/>
      <c r="Y27" s="64"/>
    </row>
    <row r="28" spans="1:25" ht="76.5">
      <c r="A28" s="25">
        <v>1</v>
      </c>
      <c r="B28" s="19">
        <v>6</v>
      </c>
      <c r="C28" s="20" t="s">
        <v>41</v>
      </c>
      <c r="D28" s="20" t="s">
        <v>42</v>
      </c>
      <c r="E28" s="20" t="s">
        <v>33</v>
      </c>
      <c r="F28" s="58" t="s">
        <v>43</v>
      </c>
      <c r="G28" s="20" t="s">
        <v>44</v>
      </c>
      <c r="H28" s="50">
        <v>4</v>
      </c>
      <c r="I28" s="50">
        <v>2</v>
      </c>
      <c r="J28" s="50">
        <v>4</v>
      </c>
      <c r="K28" s="50">
        <v>3</v>
      </c>
      <c r="L28" s="50">
        <v>2</v>
      </c>
      <c r="M28" s="49">
        <f t="shared" si="0"/>
        <v>15</v>
      </c>
      <c r="N28" s="50">
        <v>12</v>
      </c>
      <c r="O28" s="50">
        <v>10</v>
      </c>
      <c r="P28" s="48">
        <f t="shared" si="1"/>
        <v>22</v>
      </c>
      <c r="Q28" s="48">
        <f t="shared" si="2"/>
        <v>37</v>
      </c>
      <c r="R28" s="26" t="s">
        <v>157</v>
      </c>
      <c r="S28" s="44">
        <f t="shared" si="3"/>
        <v>0.37</v>
      </c>
      <c r="T28" s="25" t="s">
        <v>173</v>
      </c>
      <c r="U28" s="1"/>
      <c r="V28" s="75"/>
      <c r="W28" s="75"/>
      <c r="X28" s="4"/>
      <c r="Y28" s="64"/>
    </row>
    <row r="29" spans="1:25" ht="63.75">
      <c r="A29" s="45">
        <v>4</v>
      </c>
      <c r="B29" s="19">
        <v>1</v>
      </c>
      <c r="C29" s="20" t="s">
        <v>26</v>
      </c>
      <c r="D29" s="20" t="s">
        <v>27</v>
      </c>
      <c r="E29" s="20" t="s">
        <v>28</v>
      </c>
      <c r="F29" s="58" t="s">
        <v>29</v>
      </c>
      <c r="G29" s="20" t="s">
        <v>30</v>
      </c>
      <c r="H29" s="48">
        <v>0</v>
      </c>
      <c r="I29" s="48">
        <v>7.55</v>
      </c>
      <c r="J29" s="48">
        <v>2</v>
      </c>
      <c r="K29" s="48">
        <v>0</v>
      </c>
      <c r="L29" s="48">
        <v>3</v>
      </c>
      <c r="M29" s="49">
        <f t="shared" si="0"/>
        <v>12.55</v>
      </c>
      <c r="N29" s="48">
        <v>6</v>
      </c>
      <c r="O29" s="48">
        <v>3.5</v>
      </c>
      <c r="P29" s="48">
        <f t="shared" si="1"/>
        <v>9.5</v>
      </c>
      <c r="Q29" s="48">
        <f t="shared" si="2"/>
        <v>22.05</v>
      </c>
      <c r="R29" s="26" t="s">
        <v>162</v>
      </c>
      <c r="S29" s="44">
        <f t="shared" si="3"/>
        <v>0.2205</v>
      </c>
      <c r="T29" s="25"/>
      <c r="U29" s="1"/>
      <c r="V29" s="1"/>
      <c r="W29" s="1"/>
      <c r="X29" s="1"/>
      <c r="Y29" s="1"/>
    </row>
    <row r="30" spans="1:25" ht="89.25">
      <c r="A30" s="25">
        <v>5</v>
      </c>
      <c r="B30" s="19">
        <v>4</v>
      </c>
      <c r="C30" s="20" t="s">
        <v>36</v>
      </c>
      <c r="D30" s="20" t="s">
        <v>37</v>
      </c>
      <c r="E30" s="20" t="s">
        <v>38</v>
      </c>
      <c r="F30" s="58" t="s">
        <v>39</v>
      </c>
      <c r="G30" s="20" t="s">
        <v>40</v>
      </c>
      <c r="H30" s="48">
        <v>0</v>
      </c>
      <c r="I30" s="48">
        <v>0</v>
      </c>
      <c r="J30" s="48">
        <v>8</v>
      </c>
      <c r="K30" s="48">
        <v>0</v>
      </c>
      <c r="L30" s="48">
        <v>0</v>
      </c>
      <c r="M30" s="49">
        <f t="shared" si="0"/>
        <v>8</v>
      </c>
      <c r="N30" s="48">
        <v>11</v>
      </c>
      <c r="O30" s="48">
        <v>1</v>
      </c>
      <c r="P30" s="48">
        <f t="shared" si="1"/>
        <v>12</v>
      </c>
      <c r="Q30" s="48">
        <f t="shared" si="2"/>
        <v>20</v>
      </c>
      <c r="R30" s="26" t="s">
        <v>172</v>
      </c>
      <c r="S30" s="44">
        <f t="shared" si="3"/>
        <v>0.2</v>
      </c>
      <c r="T30" s="25"/>
      <c r="U30" s="1"/>
      <c r="V30" s="1"/>
      <c r="W30" s="1"/>
      <c r="X30" s="4"/>
      <c r="Y30" s="4"/>
    </row>
    <row r="31" spans="1:25" ht="51">
      <c r="A31" s="45">
        <v>3</v>
      </c>
      <c r="B31" s="19">
        <v>3</v>
      </c>
      <c r="C31" s="20" t="s">
        <v>22</v>
      </c>
      <c r="D31" s="20" t="s">
        <v>23</v>
      </c>
      <c r="E31" s="20" t="s">
        <v>24</v>
      </c>
      <c r="F31" s="58" t="s">
        <v>25</v>
      </c>
      <c r="G31" s="20" t="s">
        <v>161</v>
      </c>
      <c r="H31" s="48">
        <v>4</v>
      </c>
      <c r="I31" s="48">
        <v>1</v>
      </c>
      <c r="J31" s="48">
        <v>0</v>
      </c>
      <c r="K31" s="48">
        <v>0</v>
      </c>
      <c r="L31" s="48">
        <v>3</v>
      </c>
      <c r="M31" s="49">
        <f t="shared" si="0"/>
        <v>8</v>
      </c>
      <c r="N31" s="48">
        <v>15</v>
      </c>
      <c r="O31" s="48">
        <v>1</v>
      </c>
      <c r="P31" s="48">
        <f t="shared" si="1"/>
        <v>16</v>
      </c>
      <c r="Q31" s="48">
        <f t="shared" si="2"/>
        <v>24</v>
      </c>
      <c r="R31" s="26" t="s">
        <v>159</v>
      </c>
      <c r="S31" s="44">
        <f t="shared" si="3"/>
        <v>0.24</v>
      </c>
      <c r="T31" s="25"/>
      <c r="U31" s="1"/>
      <c r="V31" s="1"/>
      <c r="W31" s="1"/>
      <c r="X31" s="4"/>
      <c r="Y31" s="4"/>
    </row>
    <row r="32" spans="1:25" ht="31.5">
      <c r="A32" s="25">
        <v>6</v>
      </c>
      <c r="B32" s="19">
        <v>2</v>
      </c>
      <c r="C32" s="20" t="s">
        <v>45</v>
      </c>
      <c r="D32" s="20" t="s">
        <v>23</v>
      </c>
      <c r="E32" s="20" t="s">
        <v>46</v>
      </c>
      <c r="F32" s="58" t="s">
        <v>47</v>
      </c>
      <c r="G32" s="20" t="s">
        <v>48</v>
      </c>
      <c r="H32" s="48">
        <v>0</v>
      </c>
      <c r="I32" s="48">
        <v>1</v>
      </c>
      <c r="J32" s="48">
        <v>3</v>
      </c>
      <c r="K32" s="48">
        <v>0</v>
      </c>
      <c r="L32" s="48">
        <v>0</v>
      </c>
      <c r="M32" s="49">
        <f t="shared" si="0"/>
        <v>4</v>
      </c>
      <c r="N32" s="48">
        <v>7</v>
      </c>
      <c r="O32" s="48">
        <v>0</v>
      </c>
      <c r="P32" s="48">
        <f t="shared" si="1"/>
        <v>7</v>
      </c>
      <c r="Q32" s="48">
        <f t="shared" si="2"/>
        <v>11</v>
      </c>
      <c r="R32" s="24" t="s">
        <v>160</v>
      </c>
      <c r="S32" s="44">
        <f t="shared" si="3"/>
        <v>0.11</v>
      </c>
      <c r="T32" s="25"/>
      <c r="U32" s="3"/>
      <c r="V32" s="1"/>
      <c r="W32" s="1"/>
      <c r="X32" s="4"/>
      <c r="Y32" s="4"/>
    </row>
    <row r="33" spans="1:25" ht="18.75">
      <c r="A33" s="9"/>
      <c r="B33" s="18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0"/>
      <c r="T33" s="10"/>
      <c r="U33" s="1"/>
      <c r="V33" s="1"/>
      <c r="W33" s="1"/>
      <c r="X33" s="4"/>
      <c r="Y33" s="4"/>
    </row>
    <row r="34" spans="4:19" ht="40.5" customHeight="1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5:19" ht="39.75" customHeight="1"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5:19" ht="15"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5:19" ht="15"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5:19" ht="1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sheetProtection/>
  <autoFilter ref="A26:T26">
    <sortState ref="A27:T38">
      <sortCondition sortBy="value" ref="C27:C38"/>
    </sortState>
  </autoFilter>
  <mergeCells count="20">
    <mergeCell ref="D34:S34"/>
    <mergeCell ref="E35:S35"/>
    <mergeCell ref="A22:W22"/>
    <mergeCell ref="C24:E24"/>
    <mergeCell ref="H25:Q25"/>
    <mergeCell ref="V25:V28"/>
    <mergeCell ref="W25:W28"/>
    <mergeCell ref="Y25:Y28"/>
    <mergeCell ref="A16:C16"/>
    <mergeCell ref="A17:W17"/>
    <mergeCell ref="A18:W18"/>
    <mergeCell ref="A20:C20"/>
    <mergeCell ref="A21:W21"/>
    <mergeCell ref="A9:F9"/>
    <mergeCell ref="A1:S1"/>
    <mergeCell ref="A3:S3"/>
    <mergeCell ref="A4:S4"/>
    <mergeCell ref="A5:S5"/>
    <mergeCell ref="A6:S6"/>
    <mergeCell ref="A8:S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19">
      <selection activeCell="A15" sqref="A15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25.28125" style="0" customWidth="1"/>
    <col min="7" max="7" width="29.28125" style="0" customWidth="1"/>
    <col min="8" max="18" width="5.57421875" style="0" customWidth="1"/>
    <col min="19" max="19" width="7.28125" style="0" customWidth="1"/>
    <col min="20" max="20" width="10.8515625" style="0" customWidth="1"/>
  </cols>
  <sheetData>
    <row r="1" spans="1:23" ht="2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  <c r="U1" s="1"/>
      <c r="V1" s="1"/>
      <c r="W1" s="1"/>
    </row>
    <row r="2" spans="1:23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  <c r="W2" s="1"/>
    </row>
    <row r="3" spans="1:23" ht="18.75">
      <c r="A3" s="62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"/>
      <c r="U3" s="1"/>
      <c r="V3" s="1"/>
      <c r="W3" s="1"/>
    </row>
    <row r="4" spans="1:23" ht="21" customHeight="1">
      <c r="A4" s="62" t="s">
        <v>154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"/>
      <c r="U4" s="1"/>
      <c r="V4" s="1"/>
      <c r="W4" s="1"/>
    </row>
    <row r="5" spans="1:23" ht="21.75" customHeight="1">
      <c r="A5" s="62" t="s">
        <v>153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"/>
      <c r="U5" s="1"/>
      <c r="V5" s="1"/>
      <c r="W5" s="1"/>
    </row>
    <row r="6" spans="1:23" ht="18.75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"/>
      <c r="U6" s="1"/>
      <c r="V6" s="1"/>
      <c r="W6" s="1"/>
    </row>
    <row r="7" spans="1:23" ht="18.75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"/>
      <c r="U7" s="1"/>
      <c r="V7" s="1"/>
      <c r="W7" s="1"/>
    </row>
    <row r="8" spans="1:23" ht="18.75">
      <c r="A8" s="62" t="s">
        <v>182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"/>
      <c r="U8" s="1"/>
      <c r="V8" s="1"/>
      <c r="W8" s="1"/>
    </row>
    <row r="9" spans="1:23" ht="18.75">
      <c r="A9" s="62" t="s">
        <v>3</v>
      </c>
      <c r="B9" s="62"/>
      <c r="C9" s="62"/>
      <c r="D9" s="62"/>
      <c r="E9" s="62"/>
      <c r="F9" s="6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75">
      <c r="A10" s="47" t="s">
        <v>155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"/>
      <c r="V10" s="1"/>
      <c r="W10" s="1"/>
    </row>
    <row r="11" spans="1:23" ht="18.75" hidden="1">
      <c r="A11" s="47" t="s">
        <v>156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"/>
      <c r="V11" s="1"/>
      <c r="W11" s="1"/>
    </row>
    <row r="12" spans="1:23" ht="18.75">
      <c r="A12" s="4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"/>
      <c r="V12" s="1"/>
      <c r="W12" s="1"/>
    </row>
    <row r="13" spans="1:23" ht="18.75" hidden="1">
      <c r="A13" s="4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"/>
      <c r="V13" s="1"/>
      <c r="W13" s="1"/>
    </row>
    <row r="14" spans="1:23" ht="18.75" hidden="1">
      <c r="A14" s="4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"/>
      <c r="V14" s="1"/>
      <c r="W14" s="1"/>
    </row>
    <row r="15" spans="1:23" ht="18.75" hidden="1">
      <c r="A15" s="4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"/>
      <c r="V15" s="1"/>
      <c r="W15" s="1"/>
    </row>
    <row r="16" spans="1:25" ht="24.75" customHeight="1">
      <c r="A16" s="65" t="s">
        <v>4</v>
      </c>
      <c r="B16" s="65"/>
      <c r="C16" s="6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>
      <c r="A17" s="66" t="s">
        <v>49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1"/>
      <c r="Y17" s="1"/>
    </row>
    <row r="18" spans="1:25" ht="18.75" customHeight="1">
      <c r="A18" s="66" t="s">
        <v>50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1"/>
      <c r="Y18" s="1"/>
    </row>
    <row r="19" spans="1:25" ht="18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.75">
      <c r="A20" s="65" t="s">
        <v>5</v>
      </c>
      <c r="B20" s="65"/>
      <c r="C20" s="6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67" t="s">
        <v>51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1"/>
      <c r="Y21" s="1"/>
    </row>
    <row r="22" spans="1:25" ht="18.75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1"/>
      <c r="Y22" s="1"/>
    </row>
    <row r="24" spans="1:25" ht="15">
      <c r="A24" s="16"/>
      <c r="B24" s="17"/>
      <c r="C24" s="69" t="s">
        <v>6</v>
      </c>
      <c r="D24" s="69"/>
      <c r="E24" s="70"/>
      <c r="F24" s="15" t="s">
        <v>7</v>
      </c>
      <c r="G24" s="46" t="s">
        <v>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"/>
      <c r="V24" s="1"/>
      <c r="W24" s="1"/>
      <c r="X24" s="1"/>
      <c r="Y24" s="1"/>
    </row>
    <row r="25" spans="1:25" ht="38.25" customHeight="1">
      <c r="A25" s="35"/>
      <c r="B25" s="36"/>
      <c r="C25" s="38"/>
      <c r="D25" s="38"/>
      <c r="E25" s="38"/>
      <c r="F25" s="40"/>
      <c r="G25" s="34"/>
      <c r="H25" s="71" t="s">
        <v>171</v>
      </c>
      <c r="I25" s="72"/>
      <c r="J25" s="72"/>
      <c r="K25" s="72"/>
      <c r="L25" s="73"/>
      <c r="M25" s="73"/>
      <c r="N25" s="73"/>
      <c r="O25" s="73"/>
      <c r="P25" s="73"/>
      <c r="Q25" s="74"/>
      <c r="R25" s="32"/>
      <c r="S25" s="32"/>
      <c r="T25" s="32"/>
      <c r="U25" s="1"/>
      <c r="V25" s="75"/>
      <c r="W25" s="75"/>
      <c r="X25" s="4"/>
      <c r="Y25" s="64"/>
    </row>
    <row r="26" spans="1:25" ht="60.75" customHeight="1">
      <c r="A26" s="31" t="s">
        <v>8</v>
      </c>
      <c r="B26" s="37" t="s">
        <v>9</v>
      </c>
      <c r="C26" s="39" t="s">
        <v>10</v>
      </c>
      <c r="D26" s="39" t="s">
        <v>11</v>
      </c>
      <c r="E26" s="39" t="s">
        <v>12</v>
      </c>
      <c r="F26" s="41" t="s">
        <v>17</v>
      </c>
      <c r="G26" s="39" t="s">
        <v>18</v>
      </c>
      <c r="H26" s="22">
        <v>1</v>
      </c>
      <c r="I26" s="22">
        <v>2</v>
      </c>
      <c r="J26" s="22">
        <v>3</v>
      </c>
      <c r="K26" s="22">
        <v>4</v>
      </c>
      <c r="L26" s="22">
        <v>5</v>
      </c>
      <c r="M26" s="22" t="s">
        <v>168</v>
      </c>
      <c r="N26" s="22">
        <v>1</v>
      </c>
      <c r="O26" s="22">
        <v>2</v>
      </c>
      <c r="P26" s="22" t="s">
        <v>169</v>
      </c>
      <c r="Q26" s="56" t="s">
        <v>170</v>
      </c>
      <c r="R26" s="33" t="s">
        <v>13</v>
      </c>
      <c r="S26" s="33" t="s">
        <v>14</v>
      </c>
      <c r="T26" s="33" t="s">
        <v>15</v>
      </c>
      <c r="U26" s="1"/>
      <c r="V26" s="75"/>
      <c r="W26" s="75"/>
      <c r="X26" s="4"/>
      <c r="Y26" s="64"/>
    </row>
    <row r="27" spans="1:25" ht="90">
      <c r="A27" s="45">
        <v>1</v>
      </c>
      <c r="B27" s="42">
        <v>15</v>
      </c>
      <c r="C27" s="43" t="s">
        <v>123</v>
      </c>
      <c r="D27" s="43" t="s">
        <v>101</v>
      </c>
      <c r="E27" s="43" t="s">
        <v>124</v>
      </c>
      <c r="F27" s="52" t="s">
        <v>135</v>
      </c>
      <c r="G27" s="43" t="s">
        <v>140</v>
      </c>
      <c r="H27" s="23">
        <v>6</v>
      </c>
      <c r="I27" s="23">
        <v>3</v>
      </c>
      <c r="J27" s="23">
        <v>5</v>
      </c>
      <c r="K27" s="23">
        <v>4.5</v>
      </c>
      <c r="L27" s="23">
        <v>0</v>
      </c>
      <c r="M27" s="23">
        <f aca="true" t="shared" si="0" ref="M27:M49">SUM(H27:L27)</f>
        <v>18.5</v>
      </c>
      <c r="N27" s="23">
        <v>19</v>
      </c>
      <c r="O27" s="23">
        <v>3</v>
      </c>
      <c r="P27" s="23">
        <f aca="true" t="shared" si="1" ref="P27:P49">SUM(N27:O27)</f>
        <v>22</v>
      </c>
      <c r="Q27" s="23">
        <f aca="true" t="shared" si="2" ref="Q27:Q49">SUM(M27,P27)</f>
        <v>40.5</v>
      </c>
      <c r="R27" s="61" t="s">
        <v>157</v>
      </c>
      <c r="S27" s="44">
        <f aca="true" t="shared" si="3" ref="S27:S49">Q27/100</f>
        <v>0.405</v>
      </c>
      <c r="T27" s="45" t="s">
        <v>173</v>
      </c>
      <c r="U27" s="1"/>
      <c r="V27" s="75"/>
      <c r="W27" s="75"/>
      <c r="X27" s="4"/>
      <c r="Y27" s="64"/>
    </row>
    <row r="28" spans="1:25" ht="105">
      <c r="A28" s="25">
        <v>2</v>
      </c>
      <c r="B28" s="19">
        <v>7</v>
      </c>
      <c r="C28" s="20" t="s">
        <v>128</v>
      </c>
      <c r="D28" s="20" t="s">
        <v>129</v>
      </c>
      <c r="E28" s="20" t="s">
        <v>130</v>
      </c>
      <c r="F28" s="53" t="s">
        <v>137</v>
      </c>
      <c r="G28" s="20" t="s">
        <v>142</v>
      </c>
      <c r="H28" s="23">
        <v>6</v>
      </c>
      <c r="I28" s="23">
        <v>5</v>
      </c>
      <c r="J28" s="23">
        <v>5</v>
      </c>
      <c r="K28" s="23">
        <v>5</v>
      </c>
      <c r="L28" s="23">
        <v>2</v>
      </c>
      <c r="M28" s="23">
        <f t="shared" si="0"/>
        <v>23</v>
      </c>
      <c r="N28" s="23">
        <v>13</v>
      </c>
      <c r="O28" s="23">
        <v>4</v>
      </c>
      <c r="P28" s="23">
        <f t="shared" si="1"/>
        <v>17</v>
      </c>
      <c r="Q28" s="23">
        <f t="shared" si="2"/>
        <v>40</v>
      </c>
      <c r="R28" s="24" t="s">
        <v>158</v>
      </c>
      <c r="S28" s="44">
        <f t="shared" si="3"/>
        <v>0.4</v>
      </c>
      <c r="T28" s="25" t="s">
        <v>173</v>
      </c>
      <c r="U28" s="1"/>
      <c r="V28" s="75"/>
      <c r="W28" s="75"/>
      <c r="X28" s="4"/>
      <c r="Y28" s="64"/>
    </row>
    <row r="29" spans="1:25" ht="90">
      <c r="A29" s="45">
        <v>3</v>
      </c>
      <c r="B29" s="19">
        <v>20</v>
      </c>
      <c r="C29" s="20" t="s">
        <v>100</v>
      </c>
      <c r="D29" s="20" t="s">
        <v>101</v>
      </c>
      <c r="E29" s="20" t="s">
        <v>71</v>
      </c>
      <c r="F29" s="53" t="s">
        <v>102</v>
      </c>
      <c r="G29" s="20" t="s">
        <v>103</v>
      </c>
      <c r="H29" s="23">
        <v>6</v>
      </c>
      <c r="I29" s="23">
        <v>0</v>
      </c>
      <c r="J29" s="23">
        <v>6</v>
      </c>
      <c r="K29" s="23">
        <v>2.5</v>
      </c>
      <c r="L29" s="23">
        <v>0</v>
      </c>
      <c r="M29" s="23">
        <f t="shared" si="0"/>
        <v>14.5</v>
      </c>
      <c r="N29" s="23">
        <v>14</v>
      </c>
      <c r="O29" s="23">
        <v>11</v>
      </c>
      <c r="P29" s="23">
        <f t="shared" si="1"/>
        <v>25</v>
      </c>
      <c r="Q29" s="23">
        <f t="shared" si="2"/>
        <v>39.5</v>
      </c>
      <c r="R29" s="24" t="s">
        <v>159</v>
      </c>
      <c r="S29" s="44">
        <f t="shared" si="3"/>
        <v>0.395</v>
      </c>
      <c r="T29" s="25" t="s">
        <v>173</v>
      </c>
      <c r="U29" s="1"/>
      <c r="V29" s="1"/>
      <c r="W29" s="1"/>
      <c r="X29" s="1"/>
      <c r="Y29" s="1"/>
    </row>
    <row r="30" spans="1:25" ht="90">
      <c r="A30" s="25">
        <v>4</v>
      </c>
      <c r="B30" s="19">
        <v>3</v>
      </c>
      <c r="C30" s="20" t="s">
        <v>95</v>
      </c>
      <c r="D30" s="20" t="s">
        <v>96</v>
      </c>
      <c r="E30" s="20" t="s">
        <v>97</v>
      </c>
      <c r="F30" s="53" t="s">
        <v>98</v>
      </c>
      <c r="G30" s="20" t="s">
        <v>99</v>
      </c>
      <c r="H30" s="23">
        <v>1</v>
      </c>
      <c r="I30" s="23">
        <v>5.5</v>
      </c>
      <c r="J30" s="23">
        <v>5</v>
      </c>
      <c r="K30" s="23">
        <v>5</v>
      </c>
      <c r="L30" s="23">
        <v>3</v>
      </c>
      <c r="M30" s="23">
        <f t="shared" si="0"/>
        <v>19.5</v>
      </c>
      <c r="N30" s="23">
        <v>15</v>
      </c>
      <c r="O30" s="23">
        <v>4</v>
      </c>
      <c r="P30" s="23">
        <f t="shared" si="1"/>
        <v>19</v>
      </c>
      <c r="Q30" s="23">
        <f t="shared" si="2"/>
        <v>38.5</v>
      </c>
      <c r="R30" s="24" t="s">
        <v>162</v>
      </c>
      <c r="S30" s="44">
        <f t="shared" si="3"/>
        <v>0.385</v>
      </c>
      <c r="T30" s="25" t="s">
        <v>173</v>
      </c>
      <c r="U30" s="1"/>
      <c r="V30" s="1"/>
      <c r="W30" s="1"/>
      <c r="X30" s="4"/>
      <c r="Y30" s="4"/>
    </row>
    <row r="31" spans="1:25" ht="96" customHeight="1">
      <c r="A31" s="45">
        <v>5</v>
      </c>
      <c r="B31" s="19">
        <v>9</v>
      </c>
      <c r="C31" s="20" t="s">
        <v>64</v>
      </c>
      <c r="D31" s="20" t="s">
        <v>65</v>
      </c>
      <c r="E31" s="20" t="s">
        <v>66</v>
      </c>
      <c r="F31" s="53" t="s">
        <v>67</v>
      </c>
      <c r="G31" s="20" t="s">
        <v>68</v>
      </c>
      <c r="H31" s="30">
        <v>1</v>
      </c>
      <c r="I31" s="30">
        <v>6</v>
      </c>
      <c r="J31" s="30">
        <v>7</v>
      </c>
      <c r="K31" s="30">
        <v>6</v>
      </c>
      <c r="L31" s="30">
        <v>2</v>
      </c>
      <c r="M31" s="23">
        <f t="shared" si="0"/>
        <v>22</v>
      </c>
      <c r="N31" s="30">
        <v>11</v>
      </c>
      <c r="O31" s="30">
        <v>4.5</v>
      </c>
      <c r="P31" s="23">
        <f t="shared" si="1"/>
        <v>15.5</v>
      </c>
      <c r="Q31" s="23">
        <f t="shared" si="2"/>
        <v>37.5</v>
      </c>
      <c r="R31" s="24" t="s">
        <v>172</v>
      </c>
      <c r="S31" s="44">
        <f t="shared" si="3"/>
        <v>0.375</v>
      </c>
      <c r="T31" s="25" t="s">
        <v>173</v>
      </c>
      <c r="U31" s="1"/>
      <c r="V31" s="1"/>
      <c r="W31" s="1"/>
      <c r="X31" s="4"/>
      <c r="Y31" s="4"/>
    </row>
    <row r="32" spans="1:25" ht="45">
      <c r="A32" s="25">
        <v>6</v>
      </c>
      <c r="B32" s="19">
        <v>23</v>
      </c>
      <c r="C32" s="20" t="s">
        <v>107</v>
      </c>
      <c r="D32" s="20" t="s">
        <v>32</v>
      </c>
      <c r="E32" s="20" t="s">
        <v>108</v>
      </c>
      <c r="F32" s="53" t="s">
        <v>109</v>
      </c>
      <c r="G32" s="20" t="s">
        <v>110</v>
      </c>
      <c r="H32" s="23">
        <v>1</v>
      </c>
      <c r="I32" s="23">
        <v>3.5</v>
      </c>
      <c r="J32" s="23">
        <v>6</v>
      </c>
      <c r="K32" s="23">
        <v>0</v>
      </c>
      <c r="L32" s="23">
        <v>0</v>
      </c>
      <c r="M32" s="23">
        <f t="shared" si="0"/>
        <v>10.5</v>
      </c>
      <c r="N32" s="23">
        <v>12</v>
      </c>
      <c r="O32" s="23">
        <v>13</v>
      </c>
      <c r="P32" s="23">
        <f t="shared" si="1"/>
        <v>25</v>
      </c>
      <c r="Q32" s="23">
        <f t="shared" si="2"/>
        <v>35.5</v>
      </c>
      <c r="R32" s="24" t="s">
        <v>160</v>
      </c>
      <c r="S32" s="44">
        <f t="shared" si="3"/>
        <v>0.355</v>
      </c>
      <c r="T32" s="30"/>
      <c r="U32" s="3"/>
      <c r="V32" s="1"/>
      <c r="W32" s="1"/>
      <c r="X32" s="4"/>
      <c r="Y32" s="4"/>
    </row>
    <row r="33" spans="1:25" ht="120">
      <c r="A33" s="45">
        <v>8</v>
      </c>
      <c r="B33" s="20">
        <v>5</v>
      </c>
      <c r="C33" s="21" t="s">
        <v>145</v>
      </c>
      <c r="D33" s="21" t="s">
        <v>32</v>
      </c>
      <c r="E33" s="21" t="s">
        <v>146</v>
      </c>
      <c r="F33" s="54" t="s">
        <v>147</v>
      </c>
      <c r="G33" s="21" t="s">
        <v>148</v>
      </c>
      <c r="H33" s="23">
        <v>1</v>
      </c>
      <c r="I33" s="23">
        <v>4</v>
      </c>
      <c r="J33" s="23">
        <v>5</v>
      </c>
      <c r="K33" s="23">
        <v>2.5</v>
      </c>
      <c r="L33" s="23">
        <v>0</v>
      </c>
      <c r="M33" s="23">
        <f t="shared" si="0"/>
        <v>12.5</v>
      </c>
      <c r="N33" s="23">
        <v>16</v>
      </c>
      <c r="O33" s="23">
        <v>5.5</v>
      </c>
      <c r="P33" s="23">
        <f t="shared" si="1"/>
        <v>21.5</v>
      </c>
      <c r="Q33" s="23">
        <f t="shared" si="2"/>
        <v>34</v>
      </c>
      <c r="R33" s="26" t="s">
        <v>174</v>
      </c>
      <c r="S33" s="44">
        <f t="shared" si="3"/>
        <v>0.34</v>
      </c>
      <c r="T33" s="25"/>
      <c r="U33" s="1"/>
      <c r="V33" s="1"/>
      <c r="W33" s="1"/>
      <c r="X33" s="4"/>
      <c r="Y33" s="4"/>
    </row>
    <row r="34" spans="1:25" ht="90">
      <c r="A34" s="25">
        <v>7</v>
      </c>
      <c r="B34" s="19">
        <v>4</v>
      </c>
      <c r="C34" s="20" t="s">
        <v>133</v>
      </c>
      <c r="D34" s="20" t="s">
        <v>134</v>
      </c>
      <c r="E34" s="20" t="s">
        <v>130</v>
      </c>
      <c r="F34" s="53" t="s">
        <v>139</v>
      </c>
      <c r="G34" s="20" t="s">
        <v>144</v>
      </c>
      <c r="H34" s="30">
        <v>6</v>
      </c>
      <c r="I34" s="30">
        <v>3.5</v>
      </c>
      <c r="J34" s="30">
        <v>2</v>
      </c>
      <c r="K34" s="30">
        <v>2</v>
      </c>
      <c r="L34" s="30">
        <v>1</v>
      </c>
      <c r="M34" s="23">
        <f t="shared" si="0"/>
        <v>14.5</v>
      </c>
      <c r="N34" s="30">
        <v>9</v>
      </c>
      <c r="O34" s="30">
        <v>10.5</v>
      </c>
      <c r="P34" s="23">
        <f t="shared" si="1"/>
        <v>19.5</v>
      </c>
      <c r="Q34" s="23">
        <f t="shared" si="2"/>
        <v>34</v>
      </c>
      <c r="R34" s="24" t="s">
        <v>174</v>
      </c>
      <c r="S34" s="44">
        <f t="shared" si="3"/>
        <v>0.34</v>
      </c>
      <c r="T34" s="25"/>
      <c r="U34" s="1"/>
      <c r="V34" s="1"/>
      <c r="W34" s="1"/>
      <c r="X34" s="4"/>
      <c r="Y34" s="4"/>
    </row>
    <row r="35" spans="1:25" ht="60">
      <c r="A35" s="45">
        <v>9</v>
      </c>
      <c r="B35" s="19">
        <v>6</v>
      </c>
      <c r="C35" s="20" t="s">
        <v>104</v>
      </c>
      <c r="D35" s="20" t="s">
        <v>96</v>
      </c>
      <c r="E35" s="20" t="s">
        <v>97</v>
      </c>
      <c r="F35" s="53" t="s">
        <v>105</v>
      </c>
      <c r="G35" s="20" t="s">
        <v>106</v>
      </c>
      <c r="H35" s="23">
        <v>6</v>
      </c>
      <c r="I35" s="23">
        <v>2.5</v>
      </c>
      <c r="J35" s="23">
        <v>3</v>
      </c>
      <c r="K35" s="23">
        <v>2</v>
      </c>
      <c r="L35" s="23">
        <v>0</v>
      </c>
      <c r="M35" s="23">
        <f t="shared" si="0"/>
        <v>13.5</v>
      </c>
      <c r="N35" s="23">
        <v>11</v>
      </c>
      <c r="O35" s="23">
        <v>9</v>
      </c>
      <c r="P35" s="23">
        <f t="shared" si="1"/>
        <v>20</v>
      </c>
      <c r="Q35" s="23">
        <f t="shared" si="2"/>
        <v>33.5</v>
      </c>
      <c r="R35" s="24" t="s">
        <v>175</v>
      </c>
      <c r="S35" s="44">
        <f t="shared" si="3"/>
        <v>0.335</v>
      </c>
      <c r="T35" s="25"/>
      <c r="U35" s="1"/>
      <c r="V35" s="1"/>
      <c r="W35" s="1"/>
      <c r="X35" s="4"/>
      <c r="Y35" s="4"/>
    </row>
    <row r="36" spans="1:25" ht="30">
      <c r="A36" s="25">
        <v>10</v>
      </c>
      <c r="B36" s="19">
        <v>14</v>
      </c>
      <c r="C36" s="20" t="s">
        <v>149</v>
      </c>
      <c r="D36" s="20" t="s">
        <v>134</v>
      </c>
      <c r="E36" s="20" t="s">
        <v>150</v>
      </c>
      <c r="F36" s="53" t="s">
        <v>151</v>
      </c>
      <c r="G36" s="20" t="s">
        <v>152</v>
      </c>
      <c r="H36" s="28">
        <v>0</v>
      </c>
      <c r="I36" s="28">
        <v>2</v>
      </c>
      <c r="J36" s="28">
        <v>7</v>
      </c>
      <c r="K36" s="28">
        <v>2</v>
      </c>
      <c r="L36" s="28">
        <v>1</v>
      </c>
      <c r="M36" s="23">
        <f t="shared" si="0"/>
        <v>12</v>
      </c>
      <c r="N36" s="28">
        <v>16</v>
      </c>
      <c r="O36" s="28">
        <v>5</v>
      </c>
      <c r="P36" s="23">
        <f t="shared" si="1"/>
        <v>21</v>
      </c>
      <c r="Q36" s="23">
        <f t="shared" si="2"/>
        <v>33</v>
      </c>
      <c r="R36" s="26" t="s">
        <v>163</v>
      </c>
      <c r="S36" s="44">
        <f t="shared" si="3"/>
        <v>0.33</v>
      </c>
      <c r="T36" s="30"/>
      <c r="U36" s="1"/>
      <c r="V36" s="1"/>
      <c r="W36" s="1"/>
      <c r="X36" s="4"/>
      <c r="Y36" s="4"/>
    </row>
    <row r="37" spans="1:25" ht="120">
      <c r="A37" s="45">
        <v>11</v>
      </c>
      <c r="B37" s="19">
        <v>11</v>
      </c>
      <c r="C37" s="20" t="s">
        <v>111</v>
      </c>
      <c r="D37" s="20" t="s">
        <v>112</v>
      </c>
      <c r="E37" s="20" t="s">
        <v>113</v>
      </c>
      <c r="F37" s="53" t="s">
        <v>114</v>
      </c>
      <c r="G37" s="20" t="s">
        <v>115</v>
      </c>
      <c r="H37" s="23">
        <v>3</v>
      </c>
      <c r="I37" s="23">
        <v>5</v>
      </c>
      <c r="J37" s="23">
        <v>4</v>
      </c>
      <c r="K37" s="23">
        <v>1.5</v>
      </c>
      <c r="L37" s="23">
        <v>2</v>
      </c>
      <c r="M37" s="23">
        <f t="shared" si="0"/>
        <v>15.5</v>
      </c>
      <c r="N37" s="23">
        <v>15</v>
      </c>
      <c r="O37" s="23">
        <v>2</v>
      </c>
      <c r="P37" s="23">
        <f t="shared" si="1"/>
        <v>17</v>
      </c>
      <c r="Q37" s="23">
        <f t="shared" si="2"/>
        <v>32.5</v>
      </c>
      <c r="R37" s="24" t="s">
        <v>164</v>
      </c>
      <c r="S37" s="44">
        <f t="shared" si="3"/>
        <v>0.325</v>
      </c>
      <c r="T37" s="25"/>
      <c r="U37" s="1"/>
      <c r="V37" s="1"/>
      <c r="W37" s="1"/>
      <c r="X37" s="4"/>
      <c r="Y37" s="4"/>
    </row>
    <row r="38" spans="1:25" ht="105">
      <c r="A38" s="25">
        <v>12</v>
      </c>
      <c r="B38" s="19">
        <v>18</v>
      </c>
      <c r="C38" s="20" t="s">
        <v>116</v>
      </c>
      <c r="D38" s="20" t="s">
        <v>101</v>
      </c>
      <c r="E38" s="20" t="s">
        <v>117</v>
      </c>
      <c r="F38" s="53" t="s">
        <v>34</v>
      </c>
      <c r="G38" s="20" t="s">
        <v>118</v>
      </c>
      <c r="H38" s="23">
        <v>4</v>
      </c>
      <c r="I38" s="23">
        <v>3.5</v>
      </c>
      <c r="J38" s="23">
        <v>4</v>
      </c>
      <c r="K38" s="23">
        <v>4</v>
      </c>
      <c r="L38" s="23">
        <v>0</v>
      </c>
      <c r="M38" s="23">
        <f t="shared" si="0"/>
        <v>15.5</v>
      </c>
      <c r="N38" s="23">
        <v>15</v>
      </c>
      <c r="O38" s="23">
        <v>1</v>
      </c>
      <c r="P38" s="23">
        <f t="shared" si="1"/>
        <v>16</v>
      </c>
      <c r="Q38" s="23">
        <f t="shared" si="2"/>
        <v>31.5</v>
      </c>
      <c r="R38" s="24" t="s">
        <v>165</v>
      </c>
      <c r="S38" s="44">
        <f t="shared" si="3"/>
        <v>0.315</v>
      </c>
      <c r="T38" s="25"/>
      <c r="U38" s="1"/>
      <c r="V38" s="1"/>
      <c r="W38" s="1"/>
      <c r="X38" s="4"/>
      <c r="Y38" s="4"/>
    </row>
    <row r="39" spans="1:25" ht="90">
      <c r="A39" s="45">
        <v>13</v>
      </c>
      <c r="B39" s="19">
        <v>10</v>
      </c>
      <c r="C39" s="20" t="s">
        <v>78</v>
      </c>
      <c r="D39" s="20" t="s">
        <v>79</v>
      </c>
      <c r="E39" s="20" t="s">
        <v>80</v>
      </c>
      <c r="F39" s="53" t="s">
        <v>81</v>
      </c>
      <c r="G39" s="20" t="s">
        <v>82</v>
      </c>
      <c r="H39" s="23">
        <v>1.5</v>
      </c>
      <c r="I39" s="23">
        <v>0.5</v>
      </c>
      <c r="J39" s="23">
        <v>6</v>
      </c>
      <c r="K39" s="23">
        <v>2</v>
      </c>
      <c r="L39" s="23">
        <v>3</v>
      </c>
      <c r="M39" s="23">
        <f t="shared" si="0"/>
        <v>13</v>
      </c>
      <c r="N39" s="23">
        <v>13</v>
      </c>
      <c r="O39" s="23">
        <v>3.5</v>
      </c>
      <c r="P39" s="23">
        <f t="shared" si="1"/>
        <v>16.5</v>
      </c>
      <c r="Q39" s="23">
        <f t="shared" si="2"/>
        <v>29.5</v>
      </c>
      <c r="R39" s="24" t="s">
        <v>166</v>
      </c>
      <c r="S39" s="44">
        <f t="shared" si="3"/>
        <v>0.295</v>
      </c>
      <c r="T39" s="25"/>
      <c r="U39" s="1"/>
      <c r="V39" s="1"/>
      <c r="W39" s="1"/>
      <c r="X39" s="4"/>
      <c r="Y39" s="4"/>
    </row>
    <row r="40" spans="1:25" ht="75">
      <c r="A40" s="25">
        <v>14</v>
      </c>
      <c r="B40" s="19">
        <v>2</v>
      </c>
      <c r="C40" s="20" t="s">
        <v>83</v>
      </c>
      <c r="D40" s="20" t="s">
        <v>84</v>
      </c>
      <c r="E40" s="20" t="s">
        <v>85</v>
      </c>
      <c r="F40" s="53" t="s">
        <v>86</v>
      </c>
      <c r="G40" s="20" t="s">
        <v>87</v>
      </c>
      <c r="H40" s="27">
        <v>0.5</v>
      </c>
      <c r="I40" s="27">
        <v>2.5</v>
      </c>
      <c r="J40" s="27">
        <v>2</v>
      </c>
      <c r="K40" s="27">
        <v>3</v>
      </c>
      <c r="L40" s="27">
        <v>3</v>
      </c>
      <c r="M40" s="23">
        <f t="shared" si="0"/>
        <v>11</v>
      </c>
      <c r="N40" s="27">
        <v>12</v>
      </c>
      <c r="O40" s="27">
        <v>5.5</v>
      </c>
      <c r="P40" s="23">
        <f t="shared" si="1"/>
        <v>17.5</v>
      </c>
      <c r="Q40" s="23">
        <f t="shared" si="2"/>
        <v>28.5</v>
      </c>
      <c r="R40" s="26" t="s">
        <v>176</v>
      </c>
      <c r="S40" s="44">
        <f t="shared" si="3"/>
        <v>0.285</v>
      </c>
      <c r="T40" s="25"/>
      <c r="U40" s="1"/>
      <c r="V40" s="1"/>
      <c r="W40" s="1"/>
      <c r="X40" s="1"/>
      <c r="Y40" s="1"/>
    </row>
    <row r="41" spans="1:25" ht="135">
      <c r="A41" s="45">
        <v>15</v>
      </c>
      <c r="B41" s="19">
        <v>8</v>
      </c>
      <c r="C41" s="20" t="s">
        <v>131</v>
      </c>
      <c r="D41" s="20" t="s">
        <v>132</v>
      </c>
      <c r="E41" s="20" t="s">
        <v>33</v>
      </c>
      <c r="F41" s="53" t="s">
        <v>138</v>
      </c>
      <c r="G41" s="20" t="s">
        <v>143</v>
      </c>
      <c r="H41" s="28">
        <v>2</v>
      </c>
      <c r="I41" s="28">
        <v>2.5</v>
      </c>
      <c r="J41" s="28">
        <v>8</v>
      </c>
      <c r="K41" s="28">
        <v>2</v>
      </c>
      <c r="L41" s="28">
        <v>0</v>
      </c>
      <c r="M41" s="23">
        <f t="shared" si="0"/>
        <v>14.5</v>
      </c>
      <c r="N41" s="28">
        <v>12</v>
      </c>
      <c r="O41" s="28">
        <v>2</v>
      </c>
      <c r="P41" s="23">
        <f t="shared" si="1"/>
        <v>14</v>
      </c>
      <c r="Q41" s="23">
        <f t="shared" si="2"/>
        <v>28.5</v>
      </c>
      <c r="R41" s="24" t="s">
        <v>176</v>
      </c>
      <c r="S41" s="44">
        <f t="shared" si="3"/>
        <v>0.285</v>
      </c>
      <c r="T41" s="25"/>
      <c r="U41" s="1"/>
      <c r="V41" s="1"/>
      <c r="W41" s="1"/>
      <c r="X41" s="4"/>
      <c r="Y41" s="4"/>
    </row>
    <row r="42" spans="1:25" ht="60">
      <c r="A42" s="25">
        <v>16</v>
      </c>
      <c r="B42" s="19">
        <v>1</v>
      </c>
      <c r="C42" s="20" t="s">
        <v>88</v>
      </c>
      <c r="D42" s="20" t="s">
        <v>42</v>
      </c>
      <c r="E42" s="51" t="s">
        <v>89</v>
      </c>
      <c r="F42" s="53" t="s">
        <v>90</v>
      </c>
      <c r="G42" s="20" t="s">
        <v>91</v>
      </c>
      <c r="H42" s="23">
        <v>0</v>
      </c>
      <c r="I42" s="23">
        <v>2.5</v>
      </c>
      <c r="J42" s="23">
        <v>4</v>
      </c>
      <c r="K42" s="23">
        <v>1</v>
      </c>
      <c r="L42" s="23">
        <v>0</v>
      </c>
      <c r="M42" s="23">
        <f t="shared" si="0"/>
        <v>7.5</v>
      </c>
      <c r="N42" s="23">
        <v>12</v>
      </c>
      <c r="O42" s="23">
        <v>6</v>
      </c>
      <c r="P42" s="23">
        <f t="shared" si="1"/>
        <v>18</v>
      </c>
      <c r="Q42" s="23">
        <f t="shared" si="2"/>
        <v>25.5</v>
      </c>
      <c r="R42" s="24" t="s">
        <v>177</v>
      </c>
      <c r="S42" s="44">
        <f t="shared" si="3"/>
        <v>0.255</v>
      </c>
      <c r="T42" s="25"/>
      <c r="U42" s="1"/>
      <c r="V42" s="1"/>
      <c r="W42" s="1"/>
      <c r="X42" s="4"/>
      <c r="Y42" s="4"/>
    </row>
    <row r="43" spans="1:25" ht="105">
      <c r="A43" s="45">
        <v>17</v>
      </c>
      <c r="B43" s="19">
        <v>21</v>
      </c>
      <c r="C43" s="20" t="s">
        <v>119</v>
      </c>
      <c r="D43" s="20" t="s">
        <v>120</v>
      </c>
      <c r="E43" s="20" t="s">
        <v>97</v>
      </c>
      <c r="F43" s="53" t="s">
        <v>121</v>
      </c>
      <c r="G43" s="20" t="s">
        <v>122</v>
      </c>
      <c r="H43" s="29">
        <v>1</v>
      </c>
      <c r="I43" s="29">
        <v>4.5</v>
      </c>
      <c r="J43" s="29">
        <v>2</v>
      </c>
      <c r="K43" s="29">
        <v>1</v>
      </c>
      <c r="L43" s="29">
        <v>0</v>
      </c>
      <c r="M43" s="23">
        <f t="shared" si="0"/>
        <v>8.5</v>
      </c>
      <c r="N43" s="29">
        <v>14</v>
      </c>
      <c r="O43" s="29">
        <v>1</v>
      </c>
      <c r="P43" s="23">
        <f t="shared" si="1"/>
        <v>15</v>
      </c>
      <c r="Q43" s="23">
        <f t="shared" si="2"/>
        <v>23.5</v>
      </c>
      <c r="R43" s="26" t="s">
        <v>178</v>
      </c>
      <c r="S43" s="44">
        <f t="shared" si="3"/>
        <v>0.235</v>
      </c>
      <c r="T43" s="25"/>
      <c r="U43" s="1"/>
      <c r="V43" s="1"/>
      <c r="W43" s="1"/>
      <c r="X43" s="4"/>
      <c r="Y43" s="4"/>
    </row>
    <row r="44" spans="1:25" ht="90">
      <c r="A44" s="25">
        <v>20</v>
      </c>
      <c r="B44" s="19">
        <v>17</v>
      </c>
      <c r="C44" s="20" t="s">
        <v>92</v>
      </c>
      <c r="D44" s="20" t="s">
        <v>93</v>
      </c>
      <c r="E44" s="20" t="s">
        <v>94</v>
      </c>
      <c r="F44" s="53" t="s">
        <v>98</v>
      </c>
      <c r="G44" s="20" t="s">
        <v>99</v>
      </c>
      <c r="H44" s="27">
        <v>0</v>
      </c>
      <c r="I44" s="27">
        <v>0.5</v>
      </c>
      <c r="J44" s="27">
        <v>3</v>
      </c>
      <c r="K44" s="27">
        <v>2</v>
      </c>
      <c r="L44" s="27">
        <v>0</v>
      </c>
      <c r="M44" s="23">
        <f t="shared" si="0"/>
        <v>5.5</v>
      </c>
      <c r="N44" s="27">
        <v>12</v>
      </c>
      <c r="O44" s="27">
        <v>3</v>
      </c>
      <c r="P44" s="23">
        <f t="shared" si="1"/>
        <v>15</v>
      </c>
      <c r="Q44" s="23">
        <f t="shared" si="2"/>
        <v>20.5</v>
      </c>
      <c r="R44" s="26" t="s">
        <v>179</v>
      </c>
      <c r="S44" s="44">
        <f t="shared" si="3"/>
        <v>0.205</v>
      </c>
      <c r="T44" s="25"/>
      <c r="U44" s="3"/>
      <c r="V44" s="1"/>
      <c r="W44" s="1"/>
      <c r="X44" s="4"/>
      <c r="Y44" s="4"/>
    </row>
    <row r="45" spans="1:25" ht="105">
      <c r="A45" s="45">
        <v>18</v>
      </c>
      <c r="B45" s="19">
        <v>12</v>
      </c>
      <c r="C45" s="20" t="s">
        <v>125</v>
      </c>
      <c r="D45" s="20" t="s">
        <v>126</v>
      </c>
      <c r="E45" s="20" t="s">
        <v>127</v>
      </c>
      <c r="F45" s="53" t="s">
        <v>136</v>
      </c>
      <c r="G45" s="20" t="s">
        <v>141</v>
      </c>
      <c r="H45" s="29">
        <v>0</v>
      </c>
      <c r="I45" s="29">
        <v>1</v>
      </c>
      <c r="J45" s="29">
        <v>5</v>
      </c>
      <c r="K45" s="29">
        <v>1.5</v>
      </c>
      <c r="L45" s="29">
        <v>0</v>
      </c>
      <c r="M45" s="23">
        <f t="shared" si="0"/>
        <v>7.5</v>
      </c>
      <c r="N45" s="29">
        <v>11</v>
      </c>
      <c r="O45" s="29">
        <v>2</v>
      </c>
      <c r="P45" s="23">
        <f t="shared" si="1"/>
        <v>13</v>
      </c>
      <c r="Q45" s="23">
        <f t="shared" si="2"/>
        <v>20.5</v>
      </c>
      <c r="R45" s="26" t="s">
        <v>179</v>
      </c>
      <c r="S45" s="44">
        <f t="shared" si="3"/>
        <v>0.205</v>
      </c>
      <c r="T45" s="25"/>
      <c r="U45" s="1"/>
      <c r="V45" s="1"/>
      <c r="W45" s="1"/>
      <c r="X45" s="4"/>
      <c r="Y45" s="4"/>
    </row>
    <row r="46" spans="1:25" ht="120">
      <c r="A46" s="25">
        <v>19</v>
      </c>
      <c r="B46" s="19">
        <v>13</v>
      </c>
      <c r="C46" s="20" t="s">
        <v>59</v>
      </c>
      <c r="D46" s="20" t="s">
        <v>60</v>
      </c>
      <c r="E46" s="20" t="s">
        <v>61</v>
      </c>
      <c r="F46" s="53" t="s">
        <v>62</v>
      </c>
      <c r="G46" s="20" t="s">
        <v>63</v>
      </c>
      <c r="H46" s="23">
        <v>1</v>
      </c>
      <c r="I46" s="23">
        <v>3.5</v>
      </c>
      <c r="J46" s="23">
        <v>2</v>
      </c>
      <c r="K46" s="23">
        <v>0</v>
      </c>
      <c r="L46" s="23">
        <v>2</v>
      </c>
      <c r="M46" s="23">
        <f t="shared" si="0"/>
        <v>8.5</v>
      </c>
      <c r="N46" s="23">
        <v>10</v>
      </c>
      <c r="O46" s="23">
        <v>2</v>
      </c>
      <c r="P46" s="23">
        <f t="shared" si="1"/>
        <v>12</v>
      </c>
      <c r="Q46" s="23">
        <f t="shared" si="2"/>
        <v>20.5</v>
      </c>
      <c r="R46" s="26" t="s">
        <v>179</v>
      </c>
      <c r="S46" s="44">
        <f t="shared" si="3"/>
        <v>0.205</v>
      </c>
      <c r="T46" s="25"/>
      <c r="U46" s="1"/>
      <c r="V46" s="1"/>
      <c r="W46" s="1"/>
      <c r="X46" s="4"/>
      <c r="Y46" s="4"/>
    </row>
    <row r="47" spans="1:25" ht="60">
      <c r="A47" s="45">
        <v>21</v>
      </c>
      <c r="B47" s="19">
        <v>16</v>
      </c>
      <c r="C47" s="20" t="s">
        <v>54</v>
      </c>
      <c r="D47" s="20" t="s">
        <v>55</v>
      </c>
      <c r="E47" s="20" t="s">
        <v>56</v>
      </c>
      <c r="F47" s="53" t="s">
        <v>57</v>
      </c>
      <c r="G47" s="20" t="s">
        <v>58</v>
      </c>
      <c r="H47" s="27">
        <v>0</v>
      </c>
      <c r="I47" s="27">
        <v>2</v>
      </c>
      <c r="J47" s="27">
        <v>1</v>
      </c>
      <c r="K47" s="27">
        <v>1</v>
      </c>
      <c r="L47" s="27">
        <v>0</v>
      </c>
      <c r="M47" s="23">
        <f t="shared" si="0"/>
        <v>4</v>
      </c>
      <c r="N47" s="27">
        <v>8</v>
      </c>
      <c r="O47" s="27">
        <v>2.5</v>
      </c>
      <c r="P47" s="23">
        <f t="shared" si="1"/>
        <v>10.5</v>
      </c>
      <c r="Q47" s="23">
        <f t="shared" si="2"/>
        <v>14.5</v>
      </c>
      <c r="R47" s="26" t="s">
        <v>167</v>
      </c>
      <c r="S47" s="44">
        <f t="shared" si="3"/>
        <v>0.145</v>
      </c>
      <c r="T47" s="25"/>
      <c r="U47" s="1"/>
      <c r="V47" s="1"/>
      <c r="W47" s="1"/>
      <c r="X47" s="4"/>
      <c r="Y47" s="4"/>
    </row>
    <row r="48" spans="1:25" ht="90">
      <c r="A48" s="25">
        <v>22</v>
      </c>
      <c r="B48" s="19">
        <v>22</v>
      </c>
      <c r="C48" s="20" t="s">
        <v>69</v>
      </c>
      <c r="D48" s="20" t="s">
        <v>70</v>
      </c>
      <c r="E48" s="20" t="s">
        <v>71</v>
      </c>
      <c r="F48" s="53" t="s">
        <v>74</v>
      </c>
      <c r="G48" s="20" t="s">
        <v>76</v>
      </c>
      <c r="H48" s="23">
        <v>0</v>
      </c>
      <c r="I48" s="23">
        <v>1</v>
      </c>
      <c r="J48" s="23">
        <v>2</v>
      </c>
      <c r="K48" s="23">
        <v>1</v>
      </c>
      <c r="L48" s="23">
        <v>0</v>
      </c>
      <c r="M48" s="23">
        <f t="shared" si="0"/>
        <v>4</v>
      </c>
      <c r="N48" s="23">
        <v>7</v>
      </c>
      <c r="O48" s="23">
        <v>3</v>
      </c>
      <c r="P48" s="23">
        <f t="shared" si="1"/>
        <v>10</v>
      </c>
      <c r="Q48" s="23">
        <f t="shared" si="2"/>
        <v>14</v>
      </c>
      <c r="R48" s="26" t="s">
        <v>180</v>
      </c>
      <c r="S48" s="44">
        <f t="shared" si="3"/>
        <v>0.14</v>
      </c>
      <c r="T48" s="25"/>
      <c r="U48" s="1"/>
      <c r="V48" s="1"/>
      <c r="W48" s="1"/>
      <c r="X48" s="4"/>
      <c r="Y48" s="4"/>
    </row>
    <row r="49" spans="1:25" ht="105">
      <c r="A49" s="45">
        <v>23</v>
      </c>
      <c r="B49" s="19">
        <v>19</v>
      </c>
      <c r="C49" s="20" t="s">
        <v>72</v>
      </c>
      <c r="D49" s="20" t="s">
        <v>73</v>
      </c>
      <c r="E49" s="20" t="s">
        <v>71</v>
      </c>
      <c r="F49" s="53" t="s">
        <v>75</v>
      </c>
      <c r="G49" s="20" t="s">
        <v>77</v>
      </c>
      <c r="H49" s="28">
        <v>2</v>
      </c>
      <c r="I49" s="28">
        <v>3</v>
      </c>
      <c r="J49" s="28">
        <v>0</v>
      </c>
      <c r="K49" s="28">
        <v>0</v>
      </c>
      <c r="L49" s="28">
        <v>0</v>
      </c>
      <c r="M49" s="23">
        <f t="shared" si="0"/>
        <v>5</v>
      </c>
      <c r="N49" s="28">
        <v>7</v>
      </c>
      <c r="O49" s="28">
        <v>0</v>
      </c>
      <c r="P49" s="23">
        <f t="shared" si="1"/>
        <v>7</v>
      </c>
      <c r="Q49" s="23">
        <f t="shared" si="2"/>
        <v>12</v>
      </c>
      <c r="R49" s="26" t="s">
        <v>181</v>
      </c>
      <c r="S49" s="44">
        <f t="shared" si="3"/>
        <v>0.12</v>
      </c>
      <c r="T49" s="25"/>
      <c r="U49" s="1"/>
      <c r="V49" s="1"/>
      <c r="W49" s="1"/>
      <c r="X49" s="4"/>
      <c r="Y49" s="4"/>
    </row>
    <row r="50" spans="1:25" ht="18.75">
      <c r="A50" s="9"/>
      <c r="B50" s="18"/>
      <c r="C50" s="11"/>
      <c r="D50" s="11"/>
      <c r="E50" s="11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0"/>
      <c r="T50" s="10"/>
      <c r="U50" s="1"/>
      <c r="V50" s="1"/>
      <c r="W50" s="1"/>
      <c r="X50" s="4"/>
      <c r="Y50" s="4"/>
    </row>
    <row r="51" spans="4:19" ht="40.5" customHeight="1"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5:19" ht="39.75" customHeight="1"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5:19" ht="15"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5:19" ht="15"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5:19" ht="1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</sheetData>
  <sheetProtection/>
  <autoFilter ref="A26:T26">
    <sortState ref="A27:T55">
      <sortCondition descending="1" sortBy="value" ref="Q27:Q55"/>
    </sortState>
  </autoFilter>
  <mergeCells count="20">
    <mergeCell ref="Y25:Y28"/>
    <mergeCell ref="A17:W17"/>
    <mergeCell ref="A18:W18"/>
    <mergeCell ref="D51:S51"/>
    <mergeCell ref="V25:V28"/>
    <mergeCell ref="A16:C16"/>
    <mergeCell ref="E52:S52"/>
    <mergeCell ref="A20:C20"/>
    <mergeCell ref="C24:E24"/>
    <mergeCell ref="A21:W21"/>
    <mergeCell ref="A22:W22"/>
    <mergeCell ref="W25:W28"/>
    <mergeCell ref="H25:Q25"/>
    <mergeCell ref="A5:S5"/>
    <mergeCell ref="A6:S6"/>
    <mergeCell ref="A9:F9"/>
    <mergeCell ref="A1:S1"/>
    <mergeCell ref="A3:S3"/>
    <mergeCell ref="A4:S4"/>
    <mergeCell ref="A8:S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Kojevnikova_OV</cp:lastModifiedBy>
  <cp:lastPrinted>2012-01-17T10:21:56Z</cp:lastPrinted>
  <dcterms:created xsi:type="dcterms:W3CDTF">2010-01-13T12:41:13Z</dcterms:created>
  <dcterms:modified xsi:type="dcterms:W3CDTF">2012-01-24T08:12:30Z</dcterms:modified>
  <cp:category/>
  <cp:version/>
  <cp:contentType/>
  <cp:contentStatus/>
</cp:coreProperties>
</file>